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 cave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Mode d'emploi" sheetId="3" state="visible" r:id="rId3"/>
    <sheet xmlns:r="http://schemas.openxmlformats.org/officeDocument/2006/relationships" name="Listes" sheetId="4" state="visible" r:id="rId4"/>
  </sheets>
  <definedNames>
    <definedName name="ListeCouleurs">Listes!$A$2:$A$13</definedName>
    <definedName name="ListeFormats">Listes!$B$2:$B$13</definedName>
    <definedName name="ListeRegions">Listes!$C$2:$C$31</definedName>
    <definedName name="ListeLieux">Listes!$D$2:$D$21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/MM/YYYY"/>
    <numFmt numFmtId="166" formatCode="#,##0 &quot;€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C5448"/>
    </font>
    <font>
      <name val="Calibri"/>
      <b val="1"/>
      <color rgb="0061262A"/>
      <sz val="18"/>
    </font>
    <font>
      <color rgb="005C5448"/>
    </font>
    <font>
      <b val="1"/>
      <color rgb="0061262A"/>
    </font>
    <font>
      <b val="1"/>
      <color rgb="0061262A"/>
      <sz val="14"/>
    </font>
    <font>
      <b val="1"/>
      <sz val="13"/>
    </font>
    <font>
      <b val="1"/>
      <color rgb="0061262A"/>
      <sz val="12"/>
    </font>
  </fonts>
  <fills count="4">
    <fill>
      <patternFill/>
    </fill>
    <fill>
      <patternFill patternType="gray125"/>
    </fill>
    <fill>
      <patternFill patternType="solid">
        <fgColor rgb="0061262A"/>
      </patternFill>
    </fill>
    <fill>
      <patternFill patternType="solid">
        <fgColor rgb="00FAF7F4"/>
      </patternFill>
    </fill>
  </fills>
  <borders count="2">
    <border>
      <left/>
      <right/>
      <top/>
      <bottom/>
      <diagonal/>
    </border>
    <border>
      <left style="thin">
        <color rgb="00E6DFD6"/>
      </left>
      <right style="thin">
        <color rgb="00E6DFD6"/>
      </right>
      <top style="thin">
        <color rgb="00E6DFD6"/>
      </top>
      <bottom style="thin">
        <color rgb="00E6DFD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left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/>
    </xf>
    <xf numFmtId="0" fontId="0" fillId="3" borderId="1" pivotButton="0" quotePrefix="0" xfId="0"/>
    <xf numFmtId="1" fontId="6" fillId="0" borderId="1" pivotButton="0" quotePrefix="0" xfId="0"/>
    <xf numFmtId="166" fontId="6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7" fillId="0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dxfs count="4">
    <dxf>
      <font>
        <b val="1"/>
        <color rgb="001F4E79"/>
      </font>
      <fill>
        <patternFill patternType="solid">
          <bgColor rgb="00DCE8F5"/>
        </patternFill>
      </fill>
    </dxf>
    <dxf>
      <font>
        <b val="1"/>
        <color rgb="001E5E1E"/>
      </font>
      <fill>
        <patternFill patternType="solid">
          <bgColor rgb="00DDF0DC"/>
        </patternFill>
      </fill>
    </dxf>
    <dxf>
      <font>
        <b val="1"/>
        <color rgb="008A4B00"/>
      </font>
      <fill>
        <patternFill patternType="solid">
          <bgColor rgb="00FCE4C8"/>
        </patternFill>
      </fill>
    </dxf>
    <dxf>
      <font>
        <b val="1"/>
        <color rgb="008B1A1A"/>
      </font>
      <fill>
        <patternFill patternType="solid">
          <bgColor rgb="00F6D2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Bouteilles par couleur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A1F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3CF8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0A8A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B9C4C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98A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'Tableau de bord'!$A$19:$A$23</f>
            </numRef>
          </cat>
          <val>
            <numRef>
              <f>'Tableau de bord'!$B$19:$B$23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Bouteilles par région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'Tableau de bord'!B26</f>
            </strRef>
          </tx>
          <spPr>
            <a:solidFill xmlns:a="http://schemas.openxmlformats.org/drawingml/2006/main">
              <a:srgbClr val="61262A"/>
            </a:solidFill>
            <a:ln xmlns:a="http://schemas.openxmlformats.org/drawingml/2006/main">
              <a:prstDash val="solid"/>
            </a:ln>
          </spPr>
          <cat>
            <numRef>
              <f>'Tableau de bord'!$A$27:$A$41</f>
            </numRef>
          </cat>
          <val>
            <numRef>
              <f>'Tableau de bord'!$B$27:$B$41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4320000" cy="46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aCave" displayName="MaCave" ref="A4:Q304" headerRowCount="1">
  <autoFilter ref="A4:Q304"/>
  <tableColumns count="17">
    <tableColumn id="1" name="Domaine"/>
    <tableColumn id="2" name="Cuvée"/>
    <tableColumn id="3" name="Appellation"/>
    <tableColumn id="4" name="Région"/>
    <tableColumn id="5" name="Couleur"/>
    <tableColumn id="6" name="Millésime"/>
    <tableColumn id="7" name="Format"/>
    <tableColumn id="8" name="Quantité"/>
    <tableColumn id="9" name="Emplacement"/>
    <tableColumn id="10" name="Prix d'achat unitaire"/>
    <tableColumn id="11" name="Date d'achat"/>
    <tableColumn id="12" name="Lieu d'achat"/>
    <tableColumn id="13" name="À boire à partir de"/>
    <tableColumn id="14" name="À boire avant"/>
    <tableColumn id="15" name="Statut"/>
    <tableColumn id="16" name="Valeur de la ligne"/>
    <tableColumn id="17" name="Notes"/>
  </tableColumns>
  <tableStyleInfo name="TableStyleLight15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8" customWidth="1" min="2" max="2"/>
    <col width="22" customWidth="1" min="3" max="3"/>
    <col width="18" customWidth="1" min="4" max="4"/>
    <col width="13" customWidth="1" min="5" max="5"/>
    <col width="11" customWidth="1" min="6" max="6"/>
    <col width="12" customWidth="1" min="7" max="7"/>
    <col width="10" customWidth="1" min="8" max="8"/>
    <col width="16" customWidth="1" min="9" max="9"/>
    <col width="13" customWidth="1" min="10" max="10"/>
    <col width="13" customWidth="1" min="11" max="11"/>
    <col width="16" customWidth="1" min="12" max="12"/>
    <col width="12" customWidth="1" min="13" max="13"/>
    <col width="12" customWidth="1" min="14" max="14"/>
    <col width="14" customWidth="1" min="15" max="15"/>
    <col width="13" customWidth="1" min="16" max="16"/>
    <col width="44" customWidth="1" min="17" max="17"/>
  </cols>
  <sheetData>
    <row r="1">
      <c r="A1" s="1" t="inlineStr">
        <is>
          <t>Ma cave à vin</t>
        </is>
      </c>
    </row>
    <row r="2">
      <c r="A2" s="2" t="inlineStr">
        <is>
          <t>Modèle gratuit Vinabox (vinabox.fr/gestion-cave-a-vin/excel/). Les 10 premières lignes sont des exemples aux prix indicatifs : remplace-les par tes bouteilles. Colonnes Statut et Valeur calculées.</t>
        </is>
      </c>
    </row>
    <row r="3">
      <c r="A3" s="3" t="inlineStr">
        <is>
          <t>Année en cours (statut) :</t>
        </is>
      </c>
      <c r="B3" s="4">
        <f>YEAR(TODAY())</f>
        <v/>
      </c>
    </row>
    <row r="4" ht="32" customHeight="1">
      <c r="A4" s="5" t="inlineStr">
        <is>
          <t>Domaine</t>
        </is>
      </c>
      <c r="B4" s="5" t="inlineStr">
        <is>
          <t>Cuvée</t>
        </is>
      </c>
      <c r="C4" s="5" t="inlineStr">
        <is>
          <t>Appellation</t>
        </is>
      </c>
      <c r="D4" s="5" t="inlineStr">
        <is>
          <t>Région</t>
        </is>
      </c>
      <c r="E4" s="5" t="inlineStr">
        <is>
          <t>Couleur</t>
        </is>
      </c>
      <c r="F4" s="5" t="inlineStr">
        <is>
          <t>Millésime</t>
        </is>
      </c>
      <c r="G4" s="5" t="inlineStr">
        <is>
          <t>Format</t>
        </is>
      </c>
      <c r="H4" s="5" t="inlineStr">
        <is>
          <t>Quantité</t>
        </is>
      </c>
      <c r="I4" s="5" t="inlineStr">
        <is>
          <t>Emplacement</t>
        </is>
      </c>
      <c r="J4" s="5" t="inlineStr">
        <is>
          <t>Prix d'achat unitaire</t>
        </is>
      </c>
      <c r="K4" s="5" t="inlineStr">
        <is>
          <t>Date d'achat</t>
        </is>
      </c>
      <c r="L4" s="5" t="inlineStr">
        <is>
          <t>Lieu d'achat</t>
        </is>
      </c>
      <c r="M4" s="5" t="inlineStr">
        <is>
          <t>À boire à partir de</t>
        </is>
      </c>
      <c r="N4" s="5" t="inlineStr">
        <is>
          <t>À boire avant</t>
        </is>
      </c>
      <c r="O4" s="5" t="inlineStr">
        <is>
          <t>Statut</t>
        </is>
      </c>
      <c r="P4" s="5" t="inlineStr">
        <is>
          <t>Valeur de la ligne</t>
        </is>
      </c>
      <c r="Q4" s="5" t="inlineStr">
        <is>
          <t>Notes</t>
        </is>
      </c>
    </row>
    <row r="5">
      <c r="A5" t="inlineStr">
        <is>
          <t>E. Guigal</t>
        </is>
      </c>
      <c r="B5" t="inlineStr">
        <is>
          <t>Côtes du Rhône rouge</t>
        </is>
      </c>
      <c r="C5" t="inlineStr">
        <is>
          <t>Côtes du Rhône</t>
        </is>
      </c>
      <c r="D5" t="inlineStr">
        <is>
          <t>Vallée du Rhône</t>
        </is>
      </c>
      <c r="E5" t="inlineStr">
        <is>
          <t>Rouge</t>
        </is>
      </c>
      <c r="F5" t="n">
        <v>2022</v>
      </c>
      <c r="G5" t="inlineStr">
        <is>
          <t>75 cl</t>
        </is>
      </c>
      <c r="H5" t="n">
        <v>6</v>
      </c>
      <c r="I5" t="inlineStr">
        <is>
          <t>Casier A, rangée 1</t>
        </is>
      </c>
      <c r="J5" s="6" t="n">
        <v>12.5</v>
      </c>
      <c r="K5" s="7" t="n">
        <v>45612</v>
      </c>
      <c r="L5" t="inlineStr">
        <is>
          <t>Caviste</t>
        </is>
      </c>
      <c r="M5" t="n">
        <v>2024</v>
      </c>
      <c r="N5" t="n">
        <v>2028</v>
      </c>
      <c r="O5">
        <f>IF(OR(M5="",N5=""),"",IF(YEAR(TODAY())&lt;M5,"Trop jeune",IF(YEAR(TODAY())&gt;N5,"Dépassé",IF(N5-YEAR(TODAY())&lt;=1,"À boire vite","À boire"))))</f>
        <v/>
      </c>
      <c r="P5" s="6">
        <f>IF(OR(H5="",J5=""),"",H5*J5)</f>
        <v/>
      </c>
      <c r="Q5" s="8" t="inlineStr">
        <is>
          <t>Exemple, prix indicatif à remplacer. Vin du quotidien.</t>
        </is>
      </c>
    </row>
    <row r="6">
      <c r="A6" t="inlineStr">
        <is>
          <t>Château Cantemerle</t>
        </is>
      </c>
      <c r="B6" t="inlineStr">
        <is>
          <t>Château Cantemerle</t>
        </is>
      </c>
      <c r="C6" t="inlineStr">
        <is>
          <t>Haut-Médoc</t>
        </is>
      </c>
      <c r="D6" t="inlineStr">
        <is>
          <t>Bordeaux</t>
        </is>
      </c>
      <c r="E6" t="inlineStr">
        <is>
          <t>Rouge</t>
        </is>
      </c>
      <c r="F6" t="n">
        <v>2019</v>
      </c>
      <c r="G6" t="inlineStr">
        <is>
          <t>75 cl</t>
        </is>
      </c>
      <c r="H6" t="n">
        <v>6</v>
      </c>
      <c r="I6" t="inlineStr">
        <is>
          <t>Casier B, rangée 3</t>
        </is>
      </c>
      <c r="J6" s="6" t="n">
        <v>38</v>
      </c>
      <c r="K6" s="7" t="n">
        <v>44814</v>
      </c>
      <c r="L6" t="inlineStr">
        <is>
          <t>Foire aux vins</t>
        </is>
      </c>
      <c r="M6" t="n">
        <v>2027</v>
      </c>
      <c r="N6" t="n">
        <v>2040</v>
      </c>
      <c r="O6">
        <f>IF(OR(M6="",N6=""),"",IF(YEAR(TODAY())&lt;M6,"Trop jeune",IF(YEAR(TODAY())&gt;N6,"Dépassé",IF(N6-YEAR(TODAY())&lt;=1,"À boire vite","À boire"))))</f>
        <v/>
      </c>
      <c r="P6" s="6">
        <f>IF(OR(H6="",J6=""),"",H6*J6)</f>
        <v/>
      </c>
      <c r="Q6" s="8" t="inlineStr">
        <is>
          <t>Exemple, prix indicatif à remplacer. 5e grand cru classé 1855.</t>
        </is>
      </c>
    </row>
    <row r="7">
      <c r="A7" t="inlineStr">
        <is>
          <t>Domaine William Fèvre</t>
        </is>
      </c>
      <c r="B7" t="inlineStr">
        <is>
          <t>Montmains</t>
        </is>
      </c>
      <c r="C7" t="inlineStr">
        <is>
          <t>Chablis Premier Cru</t>
        </is>
      </c>
      <c r="D7" t="inlineStr">
        <is>
          <t>Bourgogne</t>
        </is>
      </c>
      <c r="E7" t="inlineStr">
        <is>
          <t>Blanc</t>
        </is>
      </c>
      <c r="F7" t="n">
        <v>2021</v>
      </c>
      <c r="G7" t="inlineStr">
        <is>
          <t>75 cl</t>
        </is>
      </c>
      <c r="H7" t="n">
        <v>3</v>
      </c>
      <c r="I7" t="inlineStr">
        <is>
          <t>Casier C, rangée 1</t>
        </is>
      </c>
      <c r="J7" s="6" t="n">
        <v>35</v>
      </c>
      <c r="K7" s="7" t="n">
        <v>45262</v>
      </c>
      <c r="L7" t="inlineStr">
        <is>
          <t>Caviste</t>
        </is>
      </c>
      <c r="M7" t="n">
        <v>2024</v>
      </c>
      <c r="N7" t="n">
        <v>2029</v>
      </c>
      <c r="O7">
        <f>IF(OR(M7="",N7=""),"",IF(YEAR(TODAY())&lt;M7,"Trop jeune",IF(YEAR(TODAY())&gt;N7,"Dépassé",IF(N7-YEAR(TODAY())&lt;=1,"À boire vite","À boire"))))</f>
        <v/>
      </c>
      <c r="P7" s="6">
        <f>IF(OR(H7="",J7=""),"",H7*J7)</f>
        <v/>
      </c>
      <c r="Q7" s="8" t="inlineStr">
        <is>
          <t>Exemple, prix indicatif à remplacer.</t>
        </is>
      </c>
    </row>
    <row r="8">
      <c r="A8" t="inlineStr">
        <is>
          <t>Maison Trimbach</t>
        </is>
      </c>
      <c r="B8" t="inlineStr">
        <is>
          <t>Riesling</t>
        </is>
      </c>
      <c r="C8" t="inlineStr">
        <is>
          <t>Alsace</t>
        </is>
      </c>
      <c r="D8" t="inlineStr">
        <is>
          <t>Alsace</t>
        </is>
      </c>
      <c r="E8" t="inlineStr">
        <is>
          <t>Blanc</t>
        </is>
      </c>
      <c r="F8" t="n">
        <v>2022</v>
      </c>
      <c r="G8" t="inlineStr">
        <is>
          <t>75 cl</t>
        </is>
      </c>
      <c r="H8" t="n">
        <v>4</v>
      </c>
      <c r="I8" t="inlineStr">
        <is>
          <t>Casier C, rangée 2</t>
        </is>
      </c>
      <c r="J8" s="6" t="n">
        <v>19</v>
      </c>
      <c r="K8" s="7" t="n">
        <v>45430</v>
      </c>
      <c r="L8" t="inlineStr">
        <is>
          <t>En ligne</t>
        </is>
      </c>
      <c r="M8" t="n">
        <v>2024</v>
      </c>
      <c r="N8" t="n">
        <v>2030</v>
      </c>
      <c r="O8">
        <f>IF(OR(M8="",N8=""),"",IF(YEAR(TODAY())&lt;M8,"Trop jeune",IF(YEAR(TODAY())&gt;N8,"Dépassé",IF(N8-YEAR(TODAY())&lt;=1,"À boire vite","À boire"))))</f>
        <v/>
      </c>
      <c r="P8" s="6">
        <f>IF(OR(H8="",J8=""),"",H8*J8)</f>
        <v/>
      </c>
      <c r="Q8" s="8" t="inlineStr">
        <is>
          <t>Exemple, prix indicatif à remplacer.</t>
        </is>
      </c>
    </row>
    <row r="9">
      <c r="A9" t="inlineStr">
        <is>
          <t>Château de Beaucastel</t>
        </is>
      </c>
      <c r="B9" t="inlineStr">
        <is>
          <t>Châteauneuf-du-Pape rouge</t>
        </is>
      </c>
      <c r="C9" t="inlineStr">
        <is>
          <t>Châteauneuf-du-Pape</t>
        </is>
      </c>
      <c r="D9" t="inlineStr">
        <is>
          <t>Vallée du Rhône</t>
        </is>
      </c>
      <c r="E9" t="inlineStr">
        <is>
          <t>Rouge</t>
        </is>
      </c>
      <c r="F9" t="n">
        <v>2017</v>
      </c>
      <c r="G9" t="inlineStr">
        <is>
          <t>75 cl</t>
        </is>
      </c>
      <c r="H9" t="n">
        <v>2</v>
      </c>
      <c r="I9" t="inlineStr">
        <is>
          <t>Casier B, rangée 1</t>
        </is>
      </c>
      <c r="J9" s="6" t="n">
        <v>70</v>
      </c>
      <c r="K9" s="7" t="n">
        <v>44472</v>
      </c>
      <c r="L9" t="inlineStr">
        <is>
          <t>Caviste</t>
        </is>
      </c>
      <c r="M9" t="n">
        <v>2025</v>
      </c>
      <c r="N9" t="n">
        <v>2040</v>
      </c>
      <c r="O9">
        <f>IF(OR(M9="",N9=""),"",IF(YEAR(TODAY())&lt;M9,"Trop jeune",IF(YEAR(TODAY())&gt;N9,"Dépassé",IF(N9-YEAR(TODAY())&lt;=1,"À boire vite","À boire"))))</f>
        <v/>
      </c>
      <c r="P9" s="6">
        <f>IF(OR(H9="",J9=""),"",H9*J9)</f>
        <v/>
      </c>
      <c r="Q9" s="8" t="inlineStr">
        <is>
          <t>Exemple, prix indicatif à remplacer.</t>
        </is>
      </c>
    </row>
    <row r="10">
      <c r="A10" t="inlineStr">
        <is>
          <t>Champagne Bollinger</t>
        </is>
      </c>
      <c r="B10" t="inlineStr">
        <is>
          <t>Special Cuvée</t>
        </is>
      </c>
      <c r="C10" t="inlineStr">
        <is>
          <t>Champagne</t>
        </is>
      </c>
      <c r="D10" t="inlineStr">
        <is>
          <t>Champagne</t>
        </is>
      </c>
      <c r="E10" t="inlineStr">
        <is>
          <t>Effervescent</t>
        </is>
      </c>
      <c r="G10" t="inlineStr">
        <is>
          <t>75 cl</t>
        </is>
      </c>
      <c r="H10" t="n">
        <v>2</v>
      </c>
      <c r="I10" t="inlineStr">
        <is>
          <t>Casier D, rangée 1</t>
        </is>
      </c>
      <c r="J10" s="6" t="n">
        <v>52</v>
      </c>
      <c r="K10" s="7" t="n">
        <v>46003</v>
      </c>
      <c r="L10" t="inlineStr">
        <is>
          <t>Caviste</t>
        </is>
      </c>
      <c r="M10" t="n">
        <v>2025</v>
      </c>
      <c r="N10" t="n">
        <v>2027</v>
      </c>
      <c r="O10">
        <f>IF(OR(M10="",N10=""),"",IF(YEAR(TODAY())&lt;M10,"Trop jeune",IF(YEAR(TODAY())&gt;N10,"Dépassé",IF(N10-YEAR(TODAY())&lt;=1,"À boire vite","À boire"))))</f>
        <v/>
      </c>
      <c r="P10" s="6">
        <f>IF(OR(H10="",J10=""),"",H10*J10)</f>
        <v/>
      </c>
      <c r="Q10" s="8" t="inlineStr">
        <is>
          <t>Exemple, prix indicatif à remplacer. Sans millésime (brut non millésimé).</t>
        </is>
      </c>
    </row>
    <row r="11">
      <c r="A11" t="inlineStr">
        <is>
          <t>Domaine Marcel Lapierre</t>
        </is>
      </c>
      <c r="B11" t="inlineStr">
        <is>
          <t>Morgon</t>
        </is>
      </c>
      <c r="C11" t="inlineStr">
        <is>
          <t>Morgon</t>
        </is>
      </c>
      <c r="D11" t="inlineStr">
        <is>
          <t>Beaujolais</t>
        </is>
      </c>
      <c r="E11" t="inlineStr">
        <is>
          <t>Rouge</t>
        </is>
      </c>
      <c r="F11" t="n">
        <v>2020</v>
      </c>
      <c r="G11" t="inlineStr">
        <is>
          <t>75 cl</t>
        </is>
      </c>
      <c r="H11" t="n">
        <v>3</v>
      </c>
      <c r="I11" t="inlineStr">
        <is>
          <t>Casier A, rangée 2</t>
        </is>
      </c>
      <c r="J11" s="6" t="n">
        <v>22</v>
      </c>
      <c r="K11" s="7" t="n">
        <v>44625</v>
      </c>
      <c r="L11" t="inlineStr">
        <is>
          <t>Au domaine</t>
        </is>
      </c>
      <c r="M11" t="n">
        <v>2022</v>
      </c>
      <c r="N11" t="n">
        <v>2026</v>
      </c>
      <c r="O11">
        <f>IF(OR(M11="",N11=""),"",IF(YEAR(TODAY())&lt;M11,"Trop jeune",IF(YEAR(TODAY())&gt;N11,"Dépassé",IF(N11-YEAR(TODAY())&lt;=1,"À boire vite","À boire"))))</f>
        <v/>
      </c>
      <c r="P11" s="6">
        <f>IF(OR(H11="",J11=""),"",H11*J11)</f>
        <v/>
      </c>
      <c r="Q11" s="8" t="inlineStr">
        <is>
          <t>Exemple, prix indicatif à remplacer.</t>
        </is>
      </c>
    </row>
    <row r="12">
      <c r="A12" t="inlineStr">
        <is>
          <t>Château Rieussec</t>
        </is>
      </c>
      <c r="B12" t="inlineStr">
        <is>
          <t>Château Rieussec</t>
        </is>
      </c>
      <c r="C12" t="inlineStr">
        <is>
          <t>Sauternes</t>
        </is>
      </c>
      <c r="D12" t="inlineStr">
        <is>
          <t>Bordeaux</t>
        </is>
      </c>
      <c r="E12" t="inlineStr">
        <is>
          <t>Liquoreux</t>
        </is>
      </c>
      <c r="F12" t="n">
        <v>2015</v>
      </c>
      <c r="G12" t="inlineStr">
        <is>
          <t>37,5 cl</t>
        </is>
      </c>
      <c r="H12" t="n">
        <v>2</v>
      </c>
      <c r="I12" t="inlineStr">
        <is>
          <t>Casier D, rangée 2</t>
        </is>
      </c>
      <c r="J12" s="6" t="n">
        <v>30</v>
      </c>
      <c r="K12" s="7" t="n">
        <v>44185</v>
      </c>
      <c r="L12" t="inlineStr">
        <is>
          <t>Caviste</t>
        </is>
      </c>
      <c r="M12" t="n">
        <v>2022</v>
      </c>
      <c r="N12" t="n">
        <v>2045</v>
      </c>
      <c r="O12">
        <f>IF(OR(M12="",N12=""),"",IF(YEAR(TODAY())&lt;M12,"Trop jeune",IF(YEAR(TODAY())&gt;N12,"Dépassé",IF(N12-YEAR(TODAY())&lt;=1,"À boire vite","À boire"))))</f>
        <v/>
      </c>
      <c r="P12" s="6">
        <f>IF(OR(H12="",J12=""),"",H12*J12)</f>
        <v/>
      </c>
      <c r="Q12" s="8" t="inlineStr">
        <is>
          <t>Exemple, prix indicatif à remplacer. 1er grand cru classé.</t>
        </is>
      </c>
    </row>
    <row r="13">
      <c r="A13" t="inlineStr">
        <is>
          <t>Château d'Esclans</t>
        </is>
      </c>
      <c r="B13" t="inlineStr">
        <is>
          <t>Whispering Angel</t>
        </is>
      </c>
      <c r="C13" t="inlineStr">
        <is>
          <t>Côtes de Provence</t>
        </is>
      </c>
      <c r="D13" t="inlineStr">
        <is>
          <t>Provence</t>
        </is>
      </c>
      <c r="E13" t="inlineStr">
        <is>
          <t>Rosé</t>
        </is>
      </c>
      <c r="F13" t="n">
        <v>2022</v>
      </c>
      <c r="G13" t="inlineStr">
        <is>
          <t>75 cl</t>
        </is>
      </c>
      <c r="H13" t="n">
        <v>1</v>
      </c>
      <c r="I13" t="inlineStr">
        <is>
          <t>Casier A, rangée 3</t>
        </is>
      </c>
      <c r="J13" s="6" t="n">
        <v>20</v>
      </c>
      <c r="K13" s="7" t="n">
        <v>45101</v>
      </c>
      <c r="L13" t="inlineStr">
        <is>
          <t>Grande surface</t>
        </is>
      </c>
      <c r="M13" t="n">
        <v>2023</v>
      </c>
      <c r="N13" t="n">
        <v>2024</v>
      </c>
      <c r="O13">
        <f>IF(OR(M13="",N13=""),"",IF(YEAR(TODAY())&lt;M13,"Trop jeune",IF(YEAR(TODAY())&gt;N13,"Dépassé",IF(N13-YEAR(TODAY())&lt;=1,"À boire vite","À boire"))))</f>
        <v/>
      </c>
      <c r="P13" s="6">
        <f>IF(OR(H13="",J13=""),"",H13*J13)</f>
        <v/>
      </c>
      <c r="Q13" s="8" t="inlineStr">
        <is>
          <t>Exemple, prix indicatif à remplacer. Rosé à boire jeune.</t>
        </is>
      </c>
    </row>
    <row r="14">
      <c r="A14" t="inlineStr">
        <is>
          <t>Domaine Huet</t>
        </is>
      </c>
      <c r="B14" t="inlineStr">
        <is>
          <t>Le Haut-Lieu sec</t>
        </is>
      </c>
      <c r="C14" t="inlineStr">
        <is>
          <t>Vouvray</t>
        </is>
      </c>
      <c r="D14" t="inlineStr">
        <is>
          <t>Loire</t>
        </is>
      </c>
      <c r="E14" t="inlineStr">
        <is>
          <t>Blanc</t>
        </is>
      </c>
      <c r="F14" t="n">
        <v>2020</v>
      </c>
      <c r="G14" t="inlineStr">
        <is>
          <t>75 cl</t>
        </is>
      </c>
      <c r="H14" t="n">
        <v>3</v>
      </c>
      <c r="I14" t="inlineStr">
        <is>
          <t>Casier C, rangée 3</t>
        </is>
      </c>
      <c r="J14" s="6" t="n">
        <v>28</v>
      </c>
      <c r="K14" s="7" t="n">
        <v>44968</v>
      </c>
      <c r="L14" t="inlineStr">
        <is>
          <t>Caviste</t>
        </is>
      </c>
      <c r="M14" t="n">
        <v>2024</v>
      </c>
      <c r="N14" t="n">
        <v>2035</v>
      </c>
      <c r="O14">
        <f>IF(OR(M14="",N14=""),"",IF(YEAR(TODAY())&lt;M14,"Trop jeune",IF(YEAR(TODAY())&gt;N14,"Dépassé",IF(N14-YEAR(TODAY())&lt;=1,"À boire vite","À boire"))))</f>
        <v/>
      </c>
      <c r="P14" s="6">
        <f>IF(OR(H14="",J14=""),"",H14*J14)</f>
        <v/>
      </c>
      <c r="Q14" s="8" t="inlineStr">
        <is>
          <t>Exemple, prix indicatif à remplacer.</t>
        </is>
      </c>
    </row>
    <row r="15">
      <c r="J15" s="6" t="n"/>
      <c r="K15" s="7" t="n"/>
      <c r="O15">
        <f>IF(OR(M15="",N15=""),"",IF(YEAR(TODAY())&lt;M15,"Trop jeune",IF(YEAR(TODAY())&gt;N15,"Dépassé",IF(N15-YEAR(TODAY())&lt;=1,"À boire vite","À boire"))))</f>
        <v/>
      </c>
      <c r="P15" s="6">
        <f>IF(OR(H15="",J15=""),"",H15*J15)</f>
        <v/>
      </c>
      <c r="Q15" s="8" t="n"/>
    </row>
    <row r="16">
      <c r="J16" s="6" t="n"/>
      <c r="K16" s="7" t="n"/>
      <c r="O16">
        <f>IF(OR(M16="",N16=""),"",IF(YEAR(TODAY())&lt;M16,"Trop jeune",IF(YEAR(TODAY())&gt;N16,"Dépassé",IF(N16-YEAR(TODAY())&lt;=1,"À boire vite","À boire"))))</f>
        <v/>
      </c>
      <c r="P16" s="6">
        <f>IF(OR(H16="",J16=""),"",H16*J16)</f>
        <v/>
      </c>
      <c r="Q16" s="8" t="n"/>
    </row>
    <row r="17">
      <c r="J17" s="6" t="n"/>
      <c r="K17" s="7" t="n"/>
      <c r="O17">
        <f>IF(OR(M17="",N17=""),"",IF(YEAR(TODAY())&lt;M17,"Trop jeune",IF(YEAR(TODAY())&gt;N17,"Dépassé",IF(N17-YEAR(TODAY())&lt;=1,"À boire vite","À boire"))))</f>
        <v/>
      </c>
      <c r="P17" s="6">
        <f>IF(OR(H17="",J17=""),"",H17*J17)</f>
        <v/>
      </c>
      <c r="Q17" s="8" t="n"/>
    </row>
    <row r="18">
      <c r="J18" s="6" t="n"/>
      <c r="K18" s="7" t="n"/>
      <c r="O18">
        <f>IF(OR(M18="",N18=""),"",IF(YEAR(TODAY())&lt;M18,"Trop jeune",IF(YEAR(TODAY())&gt;N18,"Dépassé",IF(N18-YEAR(TODAY())&lt;=1,"À boire vite","À boire"))))</f>
        <v/>
      </c>
      <c r="P18" s="6">
        <f>IF(OR(H18="",J18=""),"",H18*J18)</f>
        <v/>
      </c>
      <c r="Q18" s="8" t="n"/>
    </row>
    <row r="19">
      <c r="J19" s="6" t="n"/>
      <c r="K19" s="7" t="n"/>
      <c r="O19">
        <f>IF(OR(M19="",N19=""),"",IF(YEAR(TODAY())&lt;M19,"Trop jeune",IF(YEAR(TODAY())&gt;N19,"Dépassé",IF(N19-YEAR(TODAY())&lt;=1,"À boire vite","À boire"))))</f>
        <v/>
      </c>
      <c r="P19" s="6">
        <f>IF(OR(H19="",J19=""),"",H19*J19)</f>
        <v/>
      </c>
      <c r="Q19" s="8" t="n"/>
    </row>
    <row r="20">
      <c r="J20" s="6" t="n"/>
      <c r="K20" s="7" t="n"/>
      <c r="O20">
        <f>IF(OR(M20="",N20=""),"",IF(YEAR(TODAY())&lt;M20,"Trop jeune",IF(YEAR(TODAY())&gt;N20,"Dépassé",IF(N20-YEAR(TODAY())&lt;=1,"À boire vite","À boire"))))</f>
        <v/>
      </c>
      <c r="P20" s="6">
        <f>IF(OR(H20="",J20=""),"",H20*J20)</f>
        <v/>
      </c>
      <c r="Q20" s="8" t="n"/>
    </row>
    <row r="21">
      <c r="J21" s="6" t="n"/>
      <c r="K21" s="7" t="n"/>
      <c r="O21">
        <f>IF(OR(M21="",N21=""),"",IF(YEAR(TODAY())&lt;M21,"Trop jeune",IF(YEAR(TODAY())&gt;N21,"Dépassé",IF(N21-YEAR(TODAY())&lt;=1,"À boire vite","À boire"))))</f>
        <v/>
      </c>
      <c r="P21" s="6">
        <f>IF(OR(H21="",J21=""),"",H21*J21)</f>
        <v/>
      </c>
      <c r="Q21" s="8" t="n"/>
    </row>
    <row r="22">
      <c r="J22" s="6" t="n"/>
      <c r="K22" s="7" t="n"/>
      <c r="O22">
        <f>IF(OR(M22="",N22=""),"",IF(YEAR(TODAY())&lt;M22,"Trop jeune",IF(YEAR(TODAY())&gt;N22,"Dépassé",IF(N22-YEAR(TODAY())&lt;=1,"À boire vite","À boire"))))</f>
        <v/>
      </c>
      <c r="P22" s="6">
        <f>IF(OR(H22="",J22=""),"",H22*J22)</f>
        <v/>
      </c>
      <c r="Q22" s="8" t="n"/>
    </row>
    <row r="23">
      <c r="J23" s="6" t="n"/>
      <c r="K23" s="7" t="n"/>
      <c r="O23">
        <f>IF(OR(M23="",N23=""),"",IF(YEAR(TODAY())&lt;M23,"Trop jeune",IF(YEAR(TODAY())&gt;N23,"Dépassé",IF(N23-YEAR(TODAY())&lt;=1,"À boire vite","À boire"))))</f>
        <v/>
      </c>
      <c r="P23" s="6">
        <f>IF(OR(H23="",J23=""),"",H23*J23)</f>
        <v/>
      </c>
      <c r="Q23" s="8" t="n"/>
    </row>
    <row r="24">
      <c r="J24" s="6" t="n"/>
      <c r="K24" s="7" t="n"/>
      <c r="O24">
        <f>IF(OR(M24="",N24=""),"",IF(YEAR(TODAY())&lt;M24,"Trop jeune",IF(YEAR(TODAY())&gt;N24,"Dépassé",IF(N24-YEAR(TODAY())&lt;=1,"À boire vite","À boire"))))</f>
        <v/>
      </c>
      <c r="P24" s="6">
        <f>IF(OR(H24="",J24=""),"",H24*J24)</f>
        <v/>
      </c>
      <c r="Q24" s="8" t="n"/>
    </row>
    <row r="25">
      <c r="J25" s="6" t="n"/>
      <c r="K25" s="7" t="n"/>
      <c r="O25">
        <f>IF(OR(M25="",N25=""),"",IF(YEAR(TODAY())&lt;M25,"Trop jeune",IF(YEAR(TODAY())&gt;N25,"Dépassé",IF(N25-YEAR(TODAY())&lt;=1,"À boire vite","À boire"))))</f>
        <v/>
      </c>
      <c r="P25" s="6">
        <f>IF(OR(H25="",J25=""),"",H25*J25)</f>
        <v/>
      </c>
      <c r="Q25" s="8" t="n"/>
    </row>
    <row r="26">
      <c r="J26" s="6" t="n"/>
      <c r="K26" s="7" t="n"/>
      <c r="O26">
        <f>IF(OR(M26="",N26=""),"",IF(YEAR(TODAY())&lt;M26,"Trop jeune",IF(YEAR(TODAY())&gt;N26,"Dépassé",IF(N26-YEAR(TODAY())&lt;=1,"À boire vite","À boire"))))</f>
        <v/>
      </c>
      <c r="P26" s="6">
        <f>IF(OR(H26="",J26=""),"",H26*J26)</f>
        <v/>
      </c>
      <c r="Q26" s="8" t="n"/>
    </row>
    <row r="27">
      <c r="J27" s="6" t="n"/>
      <c r="K27" s="7" t="n"/>
      <c r="O27">
        <f>IF(OR(M27="",N27=""),"",IF(YEAR(TODAY())&lt;M27,"Trop jeune",IF(YEAR(TODAY())&gt;N27,"Dépassé",IF(N27-YEAR(TODAY())&lt;=1,"À boire vite","À boire"))))</f>
        <v/>
      </c>
      <c r="P27" s="6">
        <f>IF(OR(H27="",J27=""),"",H27*J27)</f>
        <v/>
      </c>
      <c r="Q27" s="8" t="n"/>
    </row>
    <row r="28">
      <c r="J28" s="6" t="n"/>
      <c r="K28" s="7" t="n"/>
      <c r="O28">
        <f>IF(OR(M28="",N28=""),"",IF(YEAR(TODAY())&lt;M28,"Trop jeune",IF(YEAR(TODAY())&gt;N28,"Dépassé",IF(N28-YEAR(TODAY())&lt;=1,"À boire vite","À boire"))))</f>
        <v/>
      </c>
      <c r="P28" s="6">
        <f>IF(OR(H28="",J28=""),"",H28*J28)</f>
        <v/>
      </c>
      <c r="Q28" s="8" t="n"/>
    </row>
    <row r="29">
      <c r="J29" s="6" t="n"/>
      <c r="K29" s="7" t="n"/>
      <c r="O29">
        <f>IF(OR(M29="",N29=""),"",IF(YEAR(TODAY())&lt;M29,"Trop jeune",IF(YEAR(TODAY())&gt;N29,"Dépassé",IF(N29-YEAR(TODAY())&lt;=1,"À boire vite","À boire"))))</f>
        <v/>
      </c>
      <c r="P29" s="6">
        <f>IF(OR(H29="",J29=""),"",H29*J29)</f>
        <v/>
      </c>
      <c r="Q29" s="8" t="n"/>
    </row>
    <row r="30">
      <c r="J30" s="6" t="n"/>
      <c r="K30" s="7" t="n"/>
      <c r="O30">
        <f>IF(OR(M30="",N30=""),"",IF(YEAR(TODAY())&lt;M30,"Trop jeune",IF(YEAR(TODAY())&gt;N30,"Dépassé",IF(N30-YEAR(TODAY())&lt;=1,"À boire vite","À boire"))))</f>
        <v/>
      </c>
      <c r="P30" s="6">
        <f>IF(OR(H30="",J30=""),"",H30*J30)</f>
        <v/>
      </c>
      <c r="Q30" s="8" t="n"/>
    </row>
    <row r="31">
      <c r="J31" s="6" t="n"/>
      <c r="K31" s="7" t="n"/>
      <c r="O31">
        <f>IF(OR(M31="",N31=""),"",IF(YEAR(TODAY())&lt;M31,"Trop jeune",IF(YEAR(TODAY())&gt;N31,"Dépassé",IF(N31-YEAR(TODAY())&lt;=1,"À boire vite","À boire"))))</f>
        <v/>
      </c>
      <c r="P31" s="6">
        <f>IF(OR(H31="",J31=""),"",H31*J31)</f>
        <v/>
      </c>
      <c r="Q31" s="8" t="n"/>
    </row>
    <row r="32">
      <c r="J32" s="6" t="n"/>
      <c r="K32" s="7" t="n"/>
      <c r="O32">
        <f>IF(OR(M32="",N32=""),"",IF(YEAR(TODAY())&lt;M32,"Trop jeune",IF(YEAR(TODAY())&gt;N32,"Dépassé",IF(N32-YEAR(TODAY())&lt;=1,"À boire vite","À boire"))))</f>
        <v/>
      </c>
      <c r="P32" s="6">
        <f>IF(OR(H32="",J32=""),"",H32*J32)</f>
        <v/>
      </c>
      <c r="Q32" s="8" t="n"/>
    </row>
    <row r="33">
      <c r="J33" s="6" t="n"/>
      <c r="K33" s="7" t="n"/>
      <c r="O33">
        <f>IF(OR(M33="",N33=""),"",IF(YEAR(TODAY())&lt;M33,"Trop jeune",IF(YEAR(TODAY())&gt;N33,"Dépassé",IF(N33-YEAR(TODAY())&lt;=1,"À boire vite","À boire"))))</f>
        <v/>
      </c>
      <c r="P33" s="6">
        <f>IF(OR(H33="",J33=""),"",H33*J33)</f>
        <v/>
      </c>
      <c r="Q33" s="8" t="n"/>
    </row>
    <row r="34">
      <c r="J34" s="6" t="n"/>
      <c r="K34" s="7" t="n"/>
      <c r="O34">
        <f>IF(OR(M34="",N34=""),"",IF(YEAR(TODAY())&lt;M34,"Trop jeune",IF(YEAR(TODAY())&gt;N34,"Dépassé",IF(N34-YEAR(TODAY())&lt;=1,"À boire vite","À boire"))))</f>
        <v/>
      </c>
      <c r="P34" s="6">
        <f>IF(OR(H34="",J34=""),"",H34*J34)</f>
        <v/>
      </c>
      <c r="Q34" s="8" t="n"/>
    </row>
    <row r="35">
      <c r="J35" s="6" t="n"/>
      <c r="K35" s="7" t="n"/>
      <c r="O35">
        <f>IF(OR(M35="",N35=""),"",IF(YEAR(TODAY())&lt;M35,"Trop jeune",IF(YEAR(TODAY())&gt;N35,"Dépassé",IF(N35-YEAR(TODAY())&lt;=1,"À boire vite","À boire"))))</f>
        <v/>
      </c>
      <c r="P35" s="6">
        <f>IF(OR(H35="",J35=""),"",H35*J35)</f>
        <v/>
      </c>
      <c r="Q35" s="8" t="n"/>
    </row>
    <row r="36">
      <c r="J36" s="6" t="n"/>
      <c r="K36" s="7" t="n"/>
      <c r="O36">
        <f>IF(OR(M36="",N36=""),"",IF(YEAR(TODAY())&lt;M36,"Trop jeune",IF(YEAR(TODAY())&gt;N36,"Dépassé",IF(N36-YEAR(TODAY())&lt;=1,"À boire vite","À boire"))))</f>
        <v/>
      </c>
      <c r="P36" s="6">
        <f>IF(OR(H36="",J36=""),"",H36*J36)</f>
        <v/>
      </c>
      <c r="Q36" s="8" t="n"/>
    </row>
    <row r="37">
      <c r="J37" s="6" t="n"/>
      <c r="K37" s="7" t="n"/>
      <c r="O37">
        <f>IF(OR(M37="",N37=""),"",IF(YEAR(TODAY())&lt;M37,"Trop jeune",IF(YEAR(TODAY())&gt;N37,"Dépassé",IF(N37-YEAR(TODAY())&lt;=1,"À boire vite","À boire"))))</f>
        <v/>
      </c>
      <c r="P37" s="6">
        <f>IF(OR(H37="",J37=""),"",H37*J37)</f>
        <v/>
      </c>
      <c r="Q37" s="8" t="n"/>
    </row>
    <row r="38">
      <c r="J38" s="6" t="n"/>
      <c r="K38" s="7" t="n"/>
      <c r="O38">
        <f>IF(OR(M38="",N38=""),"",IF(YEAR(TODAY())&lt;M38,"Trop jeune",IF(YEAR(TODAY())&gt;N38,"Dépassé",IF(N38-YEAR(TODAY())&lt;=1,"À boire vite","À boire"))))</f>
        <v/>
      </c>
      <c r="P38" s="6">
        <f>IF(OR(H38="",J38=""),"",H38*J38)</f>
        <v/>
      </c>
      <c r="Q38" s="8" t="n"/>
    </row>
    <row r="39">
      <c r="J39" s="6" t="n"/>
      <c r="K39" s="7" t="n"/>
      <c r="O39">
        <f>IF(OR(M39="",N39=""),"",IF(YEAR(TODAY())&lt;M39,"Trop jeune",IF(YEAR(TODAY())&gt;N39,"Dépassé",IF(N39-YEAR(TODAY())&lt;=1,"À boire vite","À boire"))))</f>
        <v/>
      </c>
      <c r="P39" s="6">
        <f>IF(OR(H39="",J39=""),"",H39*J39)</f>
        <v/>
      </c>
      <c r="Q39" s="8" t="n"/>
    </row>
    <row r="40">
      <c r="J40" s="6" t="n"/>
      <c r="K40" s="7" t="n"/>
      <c r="O40">
        <f>IF(OR(M40="",N40=""),"",IF(YEAR(TODAY())&lt;M40,"Trop jeune",IF(YEAR(TODAY())&gt;N40,"Dépassé",IF(N40-YEAR(TODAY())&lt;=1,"À boire vite","À boire"))))</f>
        <v/>
      </c>
      <c r="P40" s="6">
        <f>IF(OR(H40="",J40=""),"",H40*J40)</f>
        <v/>
      </c>
      <c r="Q40" s="8" t="n"/>
    </row>
    <row r="41">
      <c r="J41" s="6" t="n"/>
      <c r="K41" s="7" t="n"/>
      <c r="O41">
        <f>IF(OR(M41="",N41=""),"",IF(YEAR(TODAY())&lt;M41,"Trop jeune",IF(YEAR(TODAY())&gt;N41,"Dépassé",IF(N41-YEAR(TODAY())&lt;=1,"À boire vite","À boire"))))</f>
        <v/>
      </c>
      <c r="P41" s="6">
        <f>IF(OR(H41="",J41=""),"",H41*J41)</f>
        <v/>
      </c>
      <c r="Q41" s="8" t="n"/>
    </row>
    <row r="42">
      <c r="J42" s="6" t="n"/>
      <c r="K42" s="7" t="n"/>
      <c r="O42">
        <f>IF(OR(M42="",N42=""),"",IF(YEAR(TODAY())&lt;M42,"Trop jeune",IF(YEAR(TODAY())&gt;N42,"Dépassé",IF(N42-YEAR(TODAY())&lt;=1,"À boire vite","À boire"))))</f>
        <v/>
      </c>
      <c r="P42" s="6">
        <f>IF(OR(H42="",J42=""),"",H42*J42)</f>
        <v/>
      </c>
      <c r="Q42" s="8" t="n"/>
    </row>
    <row r="43">
      <c r="J43" s="6" t="n"/>
      <c r="K43" s="7" t="n"/>
      <c r="O43">
        <f>IF(OR(M43="",N43=""),"",IF(YEAR(TODAY())&lt;M43,"Trop jeune",IF(YEAR(TODAY())&gt;N43,"Dépassé",IF(N43-YEAR(TODAY())&lt;=1,"À boire vite","À boire"))))</f>
        <v/>
      </c>
      <c r="P43" s="6">
        <f>IF(OR(H43="",J43=""),"",H43*J43)</f>
        <v/>
      </c>
      <c r="Q43" s="8" t="n"/>
    </row>
    <row r="44">
      <c r="J44" s="6" t="n"/>
      <c r="K44" s="7" t="n"/>
      <c r="O44">
        <f>IF(OR(M44="",N44=""),"",IF(YEAR(TODAY())&lt;M44,"Trop jeune",IF(YEAR(TODAY())&gt;N44,"Dépassé",IF(N44-YEAR(TODAY())&lt;=1,"À boire vite","À boire"))))</f>
        <v/>
      </c>
      <c r="P44" s="6">
        <f>IF(OR(H44="",J44=""),"",H44*J44)</f>
        <v/>
      </c>
      <c r="Q44" s="8" t="n"/>
    </row>
    <row r="45">
      <c r="J45" s="6" t="n"/>
      <c r="K45" s="7" t="n"/>
      <c r="O45">
        <f>IF(OR(M45="",N45=""),"",IF(YEAR(TODAY())&lt;M45,"Trop jeune",IF(YEAR(TODAY())&gt;N45,"Dépassé",IF(N45-YEAR(TODAY())&lt;=1,"À boire vite","À boire"))))</f>
        <v/>
      </c>
      <c r="P45" s="6">
        <f>IF(OR(H45="",J45=""),"",H45*J45)</f>
        <v/>
      </c>
      <c r="Q45" s="8" t="n"/>
    </row>
    <row r="46">
      <c r="J46" s="6" t="n"/>
      <c r="K46" s="7" t="n"/>
      <c r="O46">
        <f>IF(OR(M46="",N46=""),"",IF(YEAR(TODAY())&lt;M46,"Trop jeune",IF(YEAR(TODAY())&gt;N46,"Dépassé",IF(N46-YEAR(TODAY())&lt;=1,"À boire vite","À boire"))))</f>
        <v/>
      </c>
      <c r="P46" s="6">
        <f>IF(OR(H46="",J46=""),"",H46*J46)</f>
        <v/>
      </c>
      <c r="Q46" s="8" t="n"/>
    </row>
    <row r="47">
      <c r="J47" s="6" t="n"/>
      <c r="K47" s="7" t="n"/>
      <c r="O47">
        <f>IF(OR(M47="",N47=""),"",IF(YEAR(TODAY())&lt;M47,"Trop jeune",IF(YEAR(TODAY())&gt;N47,"Dépassé",IF(N47-YEAR(TODAY())&lt;=1,"À boire vite","À boire"))))</f>
        <v/>
      </c>
      <c r="P47" s="6">
        <f>IF(OR(H47="",J47=""),"",H47*J47)</f>
        <v/>
      </c>
      <c r="Q47" s="8" t="n"/>
    </row>
    <row r="48">
      <c r="J48" s="6" t="n"/>
      <c r="K48" s="7" t="n"/>
      <c r="O48">
        <f>IF(OR(M48="",N48=""),"",IF(YEAR(TODAY())&lt;M48,"Trop jeune",IF(YEAR(TODAY())&gt;N48,"Dépassé",IF(N48-YEAR(TODAY())&lt;=1,"À boire vite","À boire"))))</f>
        <v/>
      </c>
      <c r="P48" s="6">
        <f>IF(OR(H48="",J48=""),"",H48*J48)</f>
        <v/>
      </c>
      <c r="Q48" s="8" t="n"/>
    </row>
    <row r="49">
      <c r="J49" s="6" t="n"/>
      <c r="K49" s="7" t="n"/>
      <c r="O49">
        <f>IF(OR(M49="",N49=""),"",IF(YEAR(TODAY())&lt;M49,"Trop jeune",IF(YEAR(TODAY())&gt;N49,"Dépassé",IF(N49-YEAR(TODAY())&lt;=1,"À boire vite","À boire"))))</f>
        <v/>
      </c>
      <c r="P49" s="6">
        <f>IF(OR(H49="",J49=""),"",H49*J49)</f>
        <v/>
      </c>
      <c r="Q49" s="8" t="n"/>
    </row>
    <row r="50">
      <c r="J50" s="6" t="n"/>
      <c r="K50" s="7" t="n"/>
      <c r="O50">
        <f>IF(OR(M50="",N50=""),"",IF(YEAR(TODAY())&lt;M50,"Trop jeune",IF(YEAR(TODAY())&gt;N50,"Dépassé",IF(N50-YEAR(TODAY())&lt;=1,"À boire vite","À boire"))))</f>
        <v/>
      </c>
      <c r="P50" s="6">
        <f>IF(OR(H50="",J50=""),"",H50*J50)</f>
        <v/>
      </c>
      <c r="Q50" s="8" t="n"/>
    </row>
    <row r="51">
      <c r="J51" s="6" t="n"/>
      <c r="K51" s="7" t="n"/>
      <c r="O51">
        <f>IF(OR(M51="",N51=""),"",IF(YEAR(TODAY())&lt;M51,"Trop jeune",IF(YEAR(TODAY())&gt;N51,"Dépassé",IF(N51-YEAR(TODAY())&lt;=1,"À boire vite","À boire"))))</f>
        <v/>
      </c>
      <c r="P51" s="6">
        <f>IF(OR(H51="",J51=""),"",H51*J51)</f>
        <v/>
      </c>
      <c r="Q51" s="8" t="n"/>
    </row>
    <row r="52">
      <c r="J52" s="6" t="n"/>
      <c r="K52" s="7" t="n"/>
      <c r="O52">
        <f>IF(OR(M52="",N52=""),"",IF(YEAR(TODAY())&lt;M52,"Trop jeune",IF(YEAR(TODAY())&gt;N52,"Dépassé",IF(N52-YEAR(TODAY())&lt;=1,"À boire vite","À boire"))))</f>
        <v/>
      </c>
      <c r="P52" s="6">
        <f>IF(OR(H52="",J52=""),"",H52*J52)</f>
        <v/>
      </c>
      <c r="Q52" s="8" t="n"/>
    </row>
    <row r="53">
      <c r="J53" s="6" t="n"/>
      <c r="K53" s="7" t="n"/>
      <c r="O53">
        <f>IF(OR(M53="",N53=""),"",IF(YEAR(TODAY())&lt;M53,"Trop jeune",IF(YEAR(TODAY())&gt;N53,"Dépassé",IF(N53-YEAR(TODAY())&lt;=1,"À boire vite","À boire"))))</f>
        <v/>
      </c>
      <c r="P53" s="6">
        <f>IF(OR(H53="",J53=""),"",H53*J53)</f>
        <v/>
      </c>
      <c r="Q53" s="8" t="n"/>
    </row>
    <row r="54">
      <c r="J54" s="6" t="n"/>
      <c r="K54" s="7" t="n"/>
      <c r="O54">
        <f>IF(OR(M54="",N54=""),"",IF(YEAR(TODAY())&lt;M54,"Trop jeune",IF(YEAR(TODAY())&gt;N54,"Dépassé",IF(N54-YEAR(TODAY())&lt;=1,"À boire vite","À boire"))))</f>
        <v/>
      </c>
      <c r="P54" s="6">
        <f>IF(OR(H54="",J54=""),"",H54*J54)</f>
        <v/>
      </c>
      <c r="Q54" s="8" t="n"/>
    </row>
    <row r="55">
      <c r="J55" s="6" t="n"/>
      <c r="K55" s="7" t="n"/>
      <c r="O55">
        <f>IF(OR(M55="",N55=""),"",IF(YEAR(TODAY())&lt;M55,"Trop jeune",IF(YEAR(TODAY())&gt;N55,"Dépassé",IF(N55-YEAR(TODAY())&lt;=1,"À boire vite","À boire"))))</f>
        <v/>
      </c>
      <c r="P55" s="6">
        <f>IF(OR(H55="",J55=""),"",H55*J55)</f>
        <v/>
      </c>
      <c r="Q55" s="8" t="n"/>
    </row>
    <row r="56">
      <c r="J56" s="6" t="n"/>
      <c r="K56" s="7" t="n"/>
      <c r="O56">
        <f>IF(OR(M56="",N56=""),"",IF(YEAR(TODAY())&lt;M56,"Trop jeune",IF(YEAR(TODAY())&gt;N56,"Dépassé",IF(N56-YEAR(TODAY())&lt;=1,"À boire vite","À boire"))))</f>
        <v/>
      </c>
      <c r="P56" s="6">
        <f>IF(OR(H56="",J56=""),"",H56*J56)</f>
        <v/>
      </c>
      <c r="Q56" s="8" t="n"/>
    </row>
    <row r="57">
      <c r="J57" s="6" t="n"/>
      <c r="K57" s="7" t="n"/>
      <c r="O57">
        <f>IF(OR(M57="",N57=""),"",IF(YEAR(TODAY())&lt;M57,"Trop jeune",IF(YEAR(TODAY())&gt;N57,"Dépassé",IF(N57-YEAR(TODAY())&lt;=1,"À boire vite","À boire"))))</f>
        <v/>
      </c>
      <c r="P57" s="6">
        <f>IF(OR(H57="",J57=""),"",H57*J57)</f>
        <v/>
      </c>
      <c r="Q57" s="8" t="n"/>
    </row>
    <row r="58">
      <c r="J58" s="6" t="n"/>
      <c r="K58" s="7" t="n"/>
      <c r="O58">
        <f>IF(OR(M58="",N58=""),"",IF(YEAR(TODAY())&lt;M58,"Trop jeune",IF(YEAR(TODAY())&gt;N58,"Dépassé",IF(N58-YEAR(TODAY())&lt;=1,"À boire vite","À boire"))))</f>
        <v/>
      </c>
      <c r="P58" s="6">
        <f>IF(OR(H58="",J58=""),"",H58*J58)</f>
        <v/>
      </c>
      <c r="Q58" s="8" t="n"/>
    </row>
    <row r="59">
      <c r="J59" s="6" t="n"/>
      <c r="K59" s="7" t="n"/>
      <c r="O59">
        <f>IF(OR(M59="",N59=""),"",IF(YEAR(TODAY())&lt;M59,"Trop jeune",IF(YEAR(TODAY())&gt;N59,"Dépassé",IF(N59-YEAR(TODAY())&lt;=1,"À boire vite","À boire"))))</f>
        <v/>
      </c>
      <c r="P59" s="6">
        <f>IF(OR(H59="",J59=""),"",H59*J59)</f>
        <v/>
      </c>
      <c r="Q59" s="8" t="n"/>
    </row>
    <row r="60">
      <c r="J60" s="6" t="n"/>
      <c r="K60" s="7" t="n"/>
      <c r="O60">
        <f>IF(OR(M60="",N60=""),"",IF(YEAR(TODAY())&lt;M60,"Trop jeune",IF(YEAR(TODAY())&gt;N60,"Dépassé",IF(N60-YEAR(TODAY())&lt;=1,"À boire vite","À boire"))))</f>
        <v/>
      </c>
      <c r="P60" s="6">
        <f>IF(OR(H60="",J60=""),"",H60*J60)</f>
        <v/>
      </c>
      <c r="Q60" s="8" t="n"/>
    </row>
    <row r="61">
      <c r="J61" s="6" t="n"/>
      <c r="K61" s="7" t="n"/>
      <c r="O61">
        <f>IF(OR(M61="",N61=""),"",IF(YEAR(TODAY())&lt;M61,"Trop jeune",IF(YEAR(TODAY())&gt;N61,"Dépassé",IF(N61-YEAR(TODAY())&lt;=1,"À boire vite","À boire"))))</f>
        <v/>
      </c>
      <c r="P61" s="6">
        <f>IF(OR(H61="",J61=""),"",H61*J61)</f>
        <v/>
      </c>
      <c r="Q61" s="8" t="n"/>
    </row>
    <row r="62">
      <c r="J62" s="6" t="n"/>
      <c r="K62" s="7" t="n"/>
      <c r="O62">
        <f>IF(OR(M62="",N62=""),"",IF(YEAR(TODAY())&lt;M62,"Trop jeune",IF(YEAR(TODAY())&gt;N62,"Dépassé",IF(N62-YEAR(TODAY())&lt;=1,"À boire vite","À boire"))))</f>
        <v/>
      </c>
      <c r="P62" s="6">
        <f>IF(OR(H62="",J62=""),"",H62*J62)</f>
        <v/>
      </c>
      <c r="Q62" s="8" t="n"/>
    </row>
    <row r="63">
      <c r="J63" s="6" t="n"/>
      <c r="K63" s="7" t="n"/>
      <c r="O63">
        <f>IF(OR(M63="",N63=""),"",IF(YEAR(TODAY())&lt;M63,"Trop jeune",IF(YEAR(TODAY())&gt;N63,"Dépassé",IF(N63-YEAR(TODAY())&lt;=1,"À boire vite","À boire"))))</f>
        <v/>
      </c>
      <c r="P63" s="6">
        <f>IF(OR(H63="",J63=""),"",H63*J63)</f>
        <v/>
      </c>
      <c r="Q63" s="8" t="n"/>
    </row>
    <row r="64">
      <c r="J64" s="6" t="n"/>
      <c r="K64" s="7" t="n"/>
      <c r="O64">
        <f>IF(OR(M64="",N64=""),"",IF(YEAR(TODAY())&lt;M64,"Trop jeune",IF(YEAR(TODAY())&gt;N64,"Dépassé",IF(N64-YEAR(TODAY())&lt;=1,"À boire vite","À boire"))))</f>
        <v/>
      </c>
      <c r="P64" s="6">
        <f>IF(OR(H64="",J64=""),"",H64*J64)</f>
        <v/>
      </c>
      <c r="Q64" s="8" t="n"/>
    </row>
    <row r="65">
      <c r="J65" s="6" t="n"/>
      <c r="K65" s="7" t="n"/>
      <c r="O65">
        <f>IF(OR(M65="",N65=""),"",IF(YEAR(TODAY())&lt;M65,"Trop jeune",IF(YEAR(TODAY())&gt;N65,"Dépassé",IF(N65-YEAR(TODAY())&lt;=1,"À boire vite","À boire"))))</f>
        <v/>
      </c>
      <c r="P65" s="6">
        <f>IF(OR(H65="",J65=""),"",H65*J65)</f>
        <v/>
      </c>
      <c r="Q65" s="8" t="n"/>
    </row>
    <row r="66">
      <c r="J66" s="6" t="n"/>
      <c r="K66" s="7" t="n"/>
      <c r="O66">
        <f>IF(OR(M66="",N66=""),"",IF(YEAR(TODAY())&lt;M66,"Trop jeune",IF(YEAR(TODAY())&gt;N66,"Dépassé",IF(N66-YEAR(TODAY())&lt;=1,"À boire vite","À boire"))))</f>
        <v/>
      </c>
      <c r="P66" s="6">
        <f>IF(OR(H66="",J66=""),"",H66*J66)</f>
        <v/>
      </c>
      <c r="Q66" s="8" t="n"/>
    </row>
    <row r="67">
      <c r="J67" s="6" t="n"/>
      <c r="K67" s="7" t="n"/>
      <c r="O67">
        <f>IF(OR(M67="",N67=""),"",IF(YEAR(TODAY())&lt;M67,"Trop jeune",IF(YEAR(TODAY())&gt;N67,"Dépassé",IF(N67-YEAR(TODAY())&lt;=1,"À boire vite","À boire"))))</f>
        <v/>
      </c>
      <c r="P67" s="6">
        <f>IF(OR(H67="",J67=""),"",H67*J67)</f>
        <v/>
      </c>
      <c r="Q67" s="8" t="n"/>
    </row>
    <row r="68">
      <c r="J68" s="6" t="n"/>
      <c r="K68" s="7" t="n"/>
      <c r="O68">
        <f>IF(OR(M68="",N68=""),"",IF(YEAR(TODAY())&lt;M68,"Trop jeune",IF(YEAR(TODAY())&gt;N68,"Dépassé",IF(N68-YEAR(TODAY())&lt;=1,"À boire vite","À boire"))))</f>
        <v/>
      </c>
      <c r="P68" s="6">
        <f>IF(OR(H68="",J68=""),"",H68*J68)</f>
        <v/>
      </c>
      <c r="Q68" s="8" t="n"/>
    </row>
    <row r="69">
      <c r="J69" s="6" t="n"/>
      <c r="K69" s="7" t="n"/>
      <c r="O69">
        <f>IF(OR(M69="",N69=""),"",IF(YEAR(TODAY())&lt;M69,"Trop jeune",IF(YEAR(TODAY())&gt;N69,"Dépassé",IF(N69-YEAR(TODAY())&lt;=1,"À boire vite","À boire"))))</f>
        <v/>
      </c>
      <c r="P69" s="6">
        <f>IF(OR(H69="",J69=""),"",H69*J69)</f>
        <v/>
      </c>
      <c r="Q69" s="8" t="n"/>
    </row>
    <row r="70">
      <c r="J70" s="6" t="n"/>
      <c r="K70" s="7" t="n"/>
      <c r="O70">
        <f>IF(OR(M70="",N70=""),"",IF(YEAR(TODAY())&lt;M70,"Trop jeune",IF(YEAR(TODAY())&gt;N70,"Dépassé",IF(N70-YEAR(TODAY())&lt;=1,"À boire vite","À boire"))))</f>
        <v/>
      </c>
      <c r="P70" s="6">
        <f>IF(OR(H70="",J70=""),"",H70*J70)</f>
        <v/>
      </c>
      <c r="Q70" s="8" t="n"/>
    </row>
    <row r="71">
      <c r="J71" s="6" t="n"/>
      <c r="K71" s="7" t="n"/>
      <c r="O71">
        <f>IF(OR(M71="",N71=""),"",IF(YEAR(TODAY())&lt;M71,"Trop jeune",IF(YEAR(TODAY())&gt;N71,"Dépassé",IF(N71-YEAR(TODAY())&lt;=1,"À boire vite","À boire"))))</f>
        <v/>
      </c>
      <c r="P71" s="6">
        <f>IF(OR(H71="",J71=""),"",H71*J71)</f>
        <v/>
      </c>
      <c r="Q71" s="8" t="n"/>
    </row>
    <row r="72">
      <c r="J72" s="6" t="n"/>
      <c r="K72" s="7" t="n"/>
      <c r="O72">
        <f>IF(OR(M72="",N72=""),"",IF(YEAR(TODAY())&lt;M72,"Trop jeune",IF(YEAR(TODAY())&gt;N72,"Dépassé",IF(N72-YEAR(TODAY())&lt;=1,"À boire vite","À boire"))))</f>
        <v/>
      </c>
      <c r="P72" s="6">
        <f>IF(OR(H72="",J72=""),"",H72*J72)</f>
        <v/>
      </c>
      <c r="Q72" s="8" t="n"/>
    </row>
    <row r="73">
      <c r="J73" s="6" t="n"/>
      <c r="K73" s="7" t="n"/>
      <c r="O73">
        <f>IF(OR(M73="",N73=""),"",IF(YEAR(TODAY())&lt;M73,"Trop jeune",IF(YEAR(TODAY())&gt;N73,"Dépassé",IF(N73-YEAR(TODAY())&lt;=1,"À boire vite","À boire"))))</f>
        <v/>
      </c>
      <c r="P73" s="6">
        <f>IF(OR(H73="",J73=""),"",H73*J73)</f>
        <v/>
      </c>
      <c r="Q73" s="8" t="n"/>
    </row>
    <row r="74">
      <c r="J74" s="6" t="n"/>
      <c r="K74" s="7" t="n"/>
      <c r="O74">
        <f>IF(OR(M74="",N74=""),"",IF(YEAR(TODAY())&lt;M74,"Trop jeune",IF(YEAR(TODAY())&gt;N74,"Dépassé",IF(N74-YEAR(TODAY())&lt;=1,"À boire vite","À boire"))))</f>
        <v/>
      </c>
      <c r="P74" s="6">
        <f>IF(OR(H74="",J74=""),"",H74*J74)</f>
        <v/>
      </c>
      <c r="Q74" s="8" t="n"/>
    </row>
    <row r="75">
      <c r="J75" s="6" t="n"/>
      <c r="K75" s="7" t="n"/>
      <c r="O75">
        <f>IF(OR(M75="",N75=""),"",IF(YEAR(TODAY())&lt;M75,"Trop jeune",IF(YEAR(TODAY())&gt;N75,"Dépassé",IF(N75-YEAR(TODAY())&lt;=1,"À boire vite","À boire"))))</f>
        <v/>
      </c>
      <c r="P75" s="6">
        <f>IF(OR(H75="",J75=""),"",H75*J75)</f>
        <v/>
      </c>
      <c r="Q75" s="8" t="n"/>
    </row>
    <row r="76">
      <c r="J76" s="6" t="n"/>
      <c r="K76" s="7" t="n"/>
      <c r="O76">
        <f>IF(OR(M76="",N76=""),"",IF(YEAR(TODAY())&lt;M76,"Trop jeune",IF(YEAR(TODAY())&gt;N76,"Dépassé",IF(N76-YEAR(TODAY())&lt;=1,"À boire vite","À boire"))))</f>
        <v/>
      </c>
      <c r="P76" s="6">
        <f>IF(OR(H76="",J76=""),"",H76*J76)</f>
        <v/>
      </c>
      <c r="Q76" s="8" t="n"/>
    </row>
    <row r="77">
      <c r="J77" s="6" t="n"/>
      <c r="K77" s="7" t="n"/>
      <c r="O77">
        <f>IF(OR(M77="",N77=""),"",IF(YEAR(TODAY())&lt;M77,"Trop jeune",IF(YEAR(TODAY())&gt;N77,"Dépassé",IF(N77-YEAR(TODAY())&lt;=1,"À boire vite","À boire"))))</f>
        <v/>
      </c>
      <c r="P77" s="6">
        <f>IF(OR(H77="",J77=""),"",H77*J77)</f>
        <v/>
      </c>
      <c r="Q77" s="8" t="n"/>
    </row>
    <row r="78">
      <c r="J78" s="6" t="n"/>
      <c r="K78" s="7" t="n"/>
      <c r="O78">
        <f>IF(OR(M78="",N78=""),"",IF(YEAR(TODAY())&lt;M78,"Trop jeune",IF(YEAR(TODAY())&gt;N78,"Dépassé",IF(N78-YEAR(TODAY())&lt;=1,"À boire vite","À boire"))))</f>
        <v/>
      </c>
      <c r="P78" s="6">
        <f>IF(OR(H78="",J78=""),"",H78*J78)</f>
        <v/>
      </c>
      <c r="Q78" s="8" t="n"/>
    </row>
    <row r="79">
      <c r="J79" s="6" t="n"/>
      <c r="K79" s="7" t="n"/>
      <c r="O79">
        <f>IF(OR(M79="",N79=""),"",IF(YEAR(TODAY())&lt;M79,"Trop jeune",IF(YEAR(TODAY())&gt;N79,"Dépassé",IF(N79-YEAR(TODAY())&lt;=1,"À boire vite","À boire"))))</f>
        <v/>
      </c>
      <c r="P79" s="6">
        <f>IF(OR(H79="",J79=""),"",H79*J79)</f>
        <v/>
      </c>
      <c r="Q79" s="8" t="n"/>
    </row>
    <row r="80">
      <c r="J80" s="6" t="n"/>
      <c r="K80" s="7" t="n"/>
      <c r="O80">
        <f>IF(OR(M80="",N80=""),"",IF(YEAR(TODAY())&lt;M80,"Trop jeune",IF(YEAR(TODAY())&gt;N80,"Dépassé",IF(N80-YEAR(TODAY())&lt;=1,"À boire vite","À boire"))))</f>
        <v/>
      </c>
      <c r="P80" s="6">
        <f>IF(OR(H80="",J80=""),"",H80*J80)</f>
        <v/>
      </c>
      <c r="Q80" s="8" t="n"/>
    </row>
    <row r="81">
      <c r="J81" s="6" t="n"/>
      <c r="K81" s="7" t="n"/>
      <c r="O81">
        <f>IF(OR(M81="",N81=""),"",IF(YEAR(TODAY())&lt;M81,"Trop jeune",IF(YEAR(TODAY())&gt;N81,"Dépassé",IF(N81-YEAR(TODAY())&lt;=1,"À boire vite","À boire"))))</f>
        <v/>
      </c>
      <c r="P81" s="6">
        <f>IF(OR(H81="",J81=""),"",H81*J81)</f>
        <v/>
      </c>
      <c r="Q81" s="8" t="n"/>
    </row>
    <row r="82">
      <c r="J82" s="6" t="n"/>
      <c r="K82" s="7" t="n"/>
      <c r="O82">
        <f>IF(OR(M82="",N82=""),"",IF(YEAR(TODAY())&lt;M82,"Trop jeune",IF(YEAR(TODAY())&gt;N82,"Dépassé",IF(N82-YEAR(TODAY())&lt;=1,"À boire vite","À boire"))))</f>
        <v/>
      </c>
      <c r="P82" s="6">
        <f>IF(OR(H82="",J82=""),"",H82*J82)</f>
        <v/>
      </c>
      <c r="Q82" s="8" t="n"/>
    </row>
    <row r="83">
      <c r="J83" s="6" t="n"/>
      <c r="K83" s="7" t="n"/>
      <c r="O83">
        <f>IF(OR(M83="",N83=""),"",IF(YEAR(TODAY())&lt;M83,"Trop jeune",IF(YEAR(TODAY())&gt;N83,"Dépassé",IF(N83-YEAR(TODAY())&lt;=1,"À boire vite","À boire"))))</f>
        <v/>
      </c>
      <c r="P83" s="6">
        <f>IF(OR(H83="",J83=""),"",H83*J83)</f>
        <v/>
      </c>
      <c r="Q83" s="8" t="n"/>
    </row>
    <row r="84">
      <c r="J84" s="6" t="n"/>
      <c r="K84" s="7" t="n"/>
      <c r="O84">
        <f>IF(OR(M84="",N84=""),"",IF(YEAR(TODAY())&lt;M84,"Trop jeune",IF(YEAR(TODAY())&gt;N84,"Dépassé",IF(N84-YEAR(TODAY())&lt;=1,"À boire vite","À boire"))))</f>
        <v/>
      </c>
      <c r="P84" s="6">
        <f>IF(OR(H84="",J84=""),"",H84*J84)</f>
        <v/>
      </c>
      <c r="Q84" s="8" t="n"/>
    </row>
    <row r="85">
      <c r="J85" s="6" t="n"/>
      <c r="K85" s="7" t="n"/>
      <c r="O85">
        <f>IF(OR(M85="",N85=""),"",IF(YEAR(TODAY())&lt;M85,"Trop jeune",IF(YEAR(TODAY())&gt;N85,"Dépassé",IF(N85-YEAR(TODAY())&lt;=1,"À boire vite","À boire"))))</f>
        <v/>
      </c>
      <c r="P85" s="6">
        <f>IF(OR(H85="",J85=""),"",H85*J85)</f>
        <v/>
      </c>
      <c r="Q85" s="8" t="n"/>
    </row>
    <row r="86">
      <c r="J86" s="6" t="n"/>
      <c r="K86" s="7" t="n"/>
      <c r="O86">
        <f>IF(OR(M86="",N86=""),"",IF(YEAR(TODAY())&lt;M86,"Trop jeune",IF(YEAR(TODAY())&gt;N86,"Dépassé",IF(N86-YEAR(TODAY())&lt;=1,"À boire vite","À boire"))))</f>
        <v/>
      </c>
      <c r="P86" s="6">
        <f>IF(OR(H86="",J86=""),"",H86*J86)</f>
        <v/>
      </c>
      <c r="Q86" s="8" t="n"/>
    </row>
    <row r="87">
      <c r="J87" s="6" t="n"/>
      <c r="K87" s="7" t="n"/>
      <c r="O87">
        <f>IF(OR(M87="",N87=""),"",IF(YEAR(TODAY())&lt;M87,"Trop jeune",IF(YEAR(TODAY())&gt;N87,"Dépassé",IF(N87-YEAR(TODAY())&lt;=1,"À boire vite","À boire"))))</f>
        <v/>
      </c>
      <c r="P87" s="6">
        <f>IF(OR(H87="",J87=""),"",H87*J87)</f>
        <v/>
      </c>
      <c r="Q87" s="8" t="n"/>
    </row>
    <row r="88">
      <c r="J88" s="6" t="n"/>
      <c r="K88" s="7" t="n"/>
      <c r="O88">
        <f>IF(OR(M88="",N88=""),"",IF(YEAR(TODAY())&lt;M88,"Trop jeune",IF(YEAR(TODAY())&gt;N88,"Dépassé",IF(N88-YEAR(TODAY())&lt;=1,"À boire vite","À boire"))))</f>
        <v/>
      </c>
      <c r="P88" s="6">
        <f>IF(OR(H88="",J88=""),"",H88*J88)</f>
        <v/>
      </c>
      <c r="Q88" s="8" t="n"/>
    </row>
    <row r="89">
      <c r="J89" s="6" t="n"/>
      <c r="K89" s="7" t="n"/>
      <c r="O89">
        <f>IF(OR(M89="",N89=""),"",IF(YEAR(TODAY())&lt;M89,"Trop jeune",IF(YEAR(TODAY())&gt;N89,"Dépassé",IF(N89-YEAR(TODAY())&lt;=1,"À boire vite","À boire"))))</f>
        <v/>
      </c>
      <c r="P89" s="6">
        <f>IF(OR(H89="",J89=""),"",H89*J89)</f>
        <v/>
      </c>
      <c r="Q89" s="8" t="n"/>
    </row>
    <row r="90">
      <c r="J90" s="6" t="n"/>
      <c r="K90" s="7" t="n"/>
      <c r="O90">
        <f>IF(OR(M90="",N90=""),"",IF(YEAR(TODAY())&lt;M90,"Trop jeune",IF(YEAR(TODAY())&gt;N90,"Dépassé",IF(N90-YEAR(TODAY())&lt;=1,"À boire vite","À boire"))))</f>
        <v/>
      </c>
      <c r="P90" s="6">
        <f>IF(OR(H90="",J90=""),"",H90*J90)</f>
        <v/>
      </c>
      <c r="Q90" s="8" t="n"/>
    </row>
    <row r="91">
      <c r="J91" s="6" t="n"/>
      <c r="K91" s="7" t="n"/>
      <c r="O91">
        <f>IF(OR(M91="",N91=""),"",IF(YEAR(TODAY())&lt;M91,"Trop jeune",IF(YEAR(TODAY())&gt;N91,"Dépassé",IF(N91-YEAR(TODAY())&lt;=1,"À boire vite","À boire"))))</f>
        <v/>
      </c>
      <c r="P91" s="6">
        <f>IF(OR(H91="",J91=""),"",H91*J91)</f>
        <v/>
      </c>
      <c r="Q91" s="8" t="n"/>
    </row>
    <row r="92">
      <c r="J92" s="6" t="n"/>
      <c r="K92" s="7" t="n"/>
      <c r="O92">
        <f>IF(OR(M92="",N92=""),"",IF(YEAR(TODAY())&lt;M92,"Trop jeune",IF(YEAR(TODAY())&gt;N92,"Dépassé",IF(N92-YEAR(TODAY())&lt;=1,"À boire vite","À boire"))))</f>
        <v/>
      </c>
      <c r="P92" s="6">
        <f>IF(OR(H92="",J92=""),"",H92*J92)</f>
        <v/>
      </c>
      <c r="Q92" s="8" t="n"/>
    </row>
    <row r="93">
      <c r="J93" s="6" t="n"/>
      <c r="K93" s="7" t="n"/>
      <c r="O93">
        <f>IF(OR(M93="",N93=""),"",IF(YEAR(TODAY())&lt;M93,"Trop jeune",IF(YEAR(TODAY())&gt;N93,"Dépassé",IF(N93-YEAR(TODAY())&lt;=1,"À boire vite","À boire"))))</f>
        <v/>
      </c>
      <c r="P93" s="6">
        <f>IF(OR(H93="",J93=""),"",H93*J93)</f>
        <v/>
      </c>
      <c r="Q93" s="8" t="n"/>
    </row>
    <row r="94">
      <c r="J94" s="6" t="n"/>
      <c r="K94" s="7" t="n"/>
      <c r="O94">
        <f>IF(OR(M94="",N94=""),"",IF(YEAR(TODAY())&lt;M94,"Trop jeune",IF(YEAR(TODAY())&gt;N94,"Dépassé",IF(N94-YEAR(TODAY())&lt;=1,"À boire vite","À boire"))))</f>
        <v/>
      </c>
      <c r="P94" s="6">
        <f>IF(OR(H94="",J94=""),"",H94*J94)</f>
        <v/>
      </c>
      <c r="Q94" s="8" t="n"/>
    </row>
    <row r="95">
      <c r="J95" s="6" t="n"/>
      <c r="K95" s="7" t="n"/>
      <c r="O95">
        <f>IF(OR(M95="",N95=""),"",IF(YEAR(TODAY())&lt;M95,"Trop jeune",IF(YEAR(TODAY())&gt;N95,"Dépassé",IF(N95-YEAR(TODAY())&lt;=1,"À boire vite","À boire"))))</f>
        <v/>
      </c>
      <c r="P95" s="6">
        <f>IF(OR(H95="",J95=""),"",H95*J95)</f>
        <v/>
      </c>
      <c r="Q95" s="8" t="n"/>
    </row>
    <row r="96">
      <c r="J96" s="6" t="n"/>
      <c r="K96" s="7" t="n"/>
      <c r="O96">
        <f>IF(OR(M96="",N96=""),"",IF(YEAR(TODAY())&lt;M96,"Trop jeune",IF(YEAR(TODAY())&gt;N96,"Dépassé",IF(N96-YEAR(TODAY())&lt;=1,"À boire vite","À boire"))))</f>
        <v/>
      </c>
      <c r="P96" s="6">
        <f>IF(OR(H96="",J96=""),"",H96*J96)</f>
        <v/>
      </c>
      <c r="Q96" s="8" t="n"/>
    </row>
    <row r="97">
      <c r="J97" s="6" t="n"/>
      <c r="K97" s="7" t="n"/>
      <c r="O97">
        <f>IF(OR(M97="",N97=""),"",IF(YEAR(TODAY())&lt;M97,"Trop jeune",IF(YEAR(TODAY())&gt;N97,"Dépassé",IF(N97-YEAR(TODAY())&lt;=1,"À boire vite","À boire"))))</f>
        <v/>
      </c>
      <c r="P97" s="6">
        <f>IF(OR(H97="",J97=""),"",H97*J97)</f>
        <v/>
      </c>
      <c r="Q97" s="8" t="n"/>
    </row>
    <row r="98">
      <c r="J98" s="6" t="n"/>
      <c r="K98" s="7" t="n"/>
      <c r="O98">
        <f>IF(OR(M98="",N98=""),"",IF(YEAR(TODAY())&lt;M98,"Trop jeune",IF(YEAR(TODAY())&gt;N98,"Dépassé",IF(N98-YEAR(TODAY())&lt;=1,"À boire vite","À boire"))))</f>
        <v/>
      </c>
      <c r="P98" s="6">
        <f>IF(OR(H98="",J98=""),"",H98*J98)</f>
        <v/>
      </c>
      <c r="Q98" s="8" t="n"/>
    </row>
    <row r="99">
      <c r="J99" s="6" t="n"/>
      <c r="K99" s="7" t="n"/>
      <c r="O99">
        <f>IF(OR(M99="",N99=""),"",IF(YEAR(TODAY())&lt;M99,"Trop jeune",IF(YEAR(TODAY())&gt;N99,"Dépassé",IF(N99-YEAR(TODAY())&lt;=1,"À boire vite","À boire"))))</f>
        <v/>
      </c>
      <c r="P99" s="6">
        <f>IF(OR(H99="",J99=""),"",H99*J99)</f>
        <v/>
      </c>
      <c r="Q99" s="8" t="n"/>
    </row>
    <row r="100">
      <c r="J100" s="6" t="n"/>
      <c r="K100" s="7" t="n"/>
      <c r="O100">
        <f>IF(OR(M100="",N100=""),"",IF(YEAR(TODAY())&lt;M100,"Trop jeune",IF(YEAR(TODAY())&gt;N100,"Dépassé",IF(N100-YEAR(TODAY())&lt;=1,"À boire vite","À boire"))))</f>
        <v/>
      </c>
      <c r="P100" s="6">
        <f>IF(OR(H100="",J100=""),"",H100*J100)</f>
        <v/>
      </c>
      <c r="Q100" s="8" t="n"/>
    </row>
    <row r="101">
      <c r="J101" s="6" t="n"/>
      <c r="K101" s="7" t="n"/>
      <c r="O101">
        <f>IF(OR(M101="",N101=""),"",IF(YEAR(TODAY())&lt;M101,"Trop jeune",IF(YEAR(TODAY())&gt;N101,"Dépassé",IF(N101-YEAR(TODAY())&lt;=1,"À boire vite","À boire"))))</f>
        <v/>
      </c>
      <c r="P101" s="6">
        <f>IF(OR(H101="",J101=""),"",H101*J101)</f>
        <v/>
      </c>
      <c r="Q101" s="8" t="n"/>
    </row>
    <row r="102">
      <c r="J102" s="6" t="n"/>
      <c r="K102" s="7" t="n"/>
      <c r="O102">
        <f>IF(OR(M102="",N102=""),"",IF(YEAR(TODAY())&lt;M102,"Trop jeune",IF(YEAR(TODAY())&gt;N102,"Dépassé",IF(N102-YEAR(TODAY())&lt;=1,"À boire vite","À boire"))))</f>
        <v/>
      </c>
      <c r="P102" s="6">
        <f>IF(OR(H102="",J102=""),"",H102*J102)</f>
        <v/>
      </c>
      <c r="Q102" s="8" t="n"/>
    </row>
    <row r="103">
      <c r="J103" s="6" t="n"/>
      <c r="K103" s="7" t="n"/>
      <c r="O103">
        <f>IF(OR(M103="",N103=""),"",IF(YEAR(TODAY())&lt;M103,"Trop jeune",IF(YEAR(TODAY())&gt;N103,"Dépassé",IF(N103-YEAR(TODAY())&lt;=1,"À boire vite","À boire"))))</f>
        <v/>
      </c>
      <c r="P103" s="6">
        <f>IF(OR(H103="",J103=""),"",H103*J103)</f>
        <v/>
      </c>
      <c r="Q103" s="8" t="n"/>
    </row>
    <row r="104">
      <c r="J104" s="6" t="n"/>
      <c r="K104" s="7" t="n"/>
      <c r="O104">
        <f>IF(OR(M104="",N104=""),"",IF(YEAR(TODAY())&lt;M104,"Trop jeune",IF(YEAR(TODAY())&gt;N104,"Dépassé",IF(N104-YEAR(TODAY())&lt;=1,"À boire vite","À boire"))))</f>
        <v/>
      </c>
      <c r="P104" s="6">
        <f>IF(OR(H104="",J104=""),"",H104*J104)</f>
        <v/>
      </c>
      <c r="Q104" s="8" t="n"/>
    </row>
    <row r="105">
      <c r="J105" s="6" t="n"/>
      <c r="K105" s="7" t="n"/>
      <c r="O105">
        <f>IF(OR(M105="",N105=""),"",IF(YEAR(TODAY())&lt;M105,"Trop jeune",IF(YEAR(TODAY())&gt;N105,"Dépassé",IF(N105-YEAR(TODAY())&lt;=1,"À boire vite","À boire"))))</f>
        <v/>
      </c>
      <c r="P105" s="6">
        <f>IF(OR(H105="",J105=""),"",H105*J105)</f>
        <v/>
      </c>
      <c r="Q105" s="8" t="n"/>
    </row>
    <row r="106">
      <c r="J106" s="6" t="n"/>
      <c r="K106" s="7" t="n"/>
      <c r="O106">
        <f>IF(OR(M106="",N106=""),"",IF(YEAR(TODAY())&lt;M106,"Trop jeune",IF(YEAR(TODAY())&gt;N106,"Dépassé",IF(N106-YEAR(TODAY())&lt;=1,"À boire vite","À boire"))))</f>
        <v/>
      </c>
      <c r="P106" s="6">
        <f>IF(OR(H106="",J106=""),"",H106*J106)</f>
        <v/>
      </c>
      <c r="Q106" s="8" t="n"/>
    </row>
    <row r="107">
      <c r="J107" s="6" t="n"/>
      <c r="K107" s="7" t="n"/>
      <c r="O107">
        <f>IF(OR(M107="",N107=""),"",IF(YEAR(TODAY())&lt;M107,"Trop jeune",IF(YEAR(TODAY())&gt;N107,"Dépassé",IF(N107-YEAR(TODAY())&lt;=1,"À boire vite","À boire"))))</f>
        <v/>
      </c>
      <c r="P107" s="6">
        <f>IF(OR(H107="",J107=""),"",H107*J107)</f>
        <v/>
      </c>
      <c r="Q107" s="8" t="n"/>
    </row>
    <row r="108">
      <c r="J108" s="6" t="n"/>
      <c r="K108" s="7" t="n"/>
      <c r="O108">
        <f>IF(OR(M108="",N108=""),"",IF(YEAR(TODAY())&lt;M108,"Trop jeune",IF(YEAR(TODAY())&gt;N108,"Dépassé",IF(N108-YEAR(TODAY())&lt;=1,"À boire vite","À boire"))))</f>
        <v/>
      </c>
      <c r="P108" s="6">
        <f>IF(OR(H108="",J108=""),"",H108*J108)</f>
        <v/>
      </c>
      <c r="Q108" s="8" t="n"/>
    </row>
    <row r="109">
      <c r="J109" s="6" t="n"/>
      <c r="K109" s="7" t="n"/>
      <c r="O109">
        <f>IF(OR(M109="",N109=""),"",IF(YEAR(TODAY())&lt;M109,"Trop jeune",IF(YEAR(TODAY())&gt;N109,"Dépassé",IF(N109-YEAR(TODAY())&lt;=1,"À boire vite","À boire"))))</f>
        <v/>
      </c>
      <c r="P109" s="6">
        <f>IF(OR(H109="",J109=""),"",H109*J109)</f>
        <v/>
      </c>
      <c r="Q109" s="8" t="n"/>
    </row>
    <row r="110">
      <c r="J110" s="6" t="n"/>
      <c r="K110" s="7" t="n"/>
      <c r="O110">
        <f>IF(OR(M110="",N110=""),"",IF(YEAR(TODAY())&lt;M110,"Trop jeune",IF(YEAR(TODAY())&gt;N110,"Dépassé",IF(N110-YEAR(TODAY())&lt;=1,"À boire vite","À boire"))))</f>
        <v/>
      </c>
      <c r="P110" s="6">
        <f>IF(OR(H110="",J110=""),"",H110*J110)</f>
        <v/>
      </c>
      <c r="Q110" s="8" t="n"/>
    </row>
    <row r="111">
      <c r="J111" s="6" t="n"/>
      <c r="K111" s="7" t="n"/>
      <c r="O111">
        <f>IF(OR(M111="",N111=""),"",IF(YEAR(TODAY())&lt;M111,"Trop jeune",IF(YEAR(TODAY())&gt;N111,"Dépassé",IF(N111-YEAR(TODAY())&lt;=1,"À boire vite","À boire"))))</f>
        <v/>
      </c>
      <c r="P111" s="6">
        <f>IF(OR(H111="",J111=""),"",H111*J111)</f>
        <v/>
      </c>
      <c r="Q111" s="8" t="n"/>
    </row>
    <row r="112">
      <c r="J112" s="6" t="n"/>
      <c r="K112" s="7" t="n"/>
      <c r="O112">
        <f>IF(OR(M112="",N112=""),"",IF(YEAR(TODAY())&lt;M112,"Trop jeune",IF(YEAR(TODAY())&gt;N112,"Dépassé",IF(N112-YEAR(TODAY())&lt;=1,"À boire vite","À boire"))))</f>
        <v/>
      </c>
      <c r="P112" s="6">
        <f>IF(OR(H112="",J112=""),"",H112*J112)</f>
        <v/>
      </c>
      <c r="Q112" s="8" t="n"/>
    </row>
    <row r="113">
      <c r="J113" s="6" t="n"/>
      <c r="K113" s="7" t="n"/>
      <c r="O113">
        <f>IF(OR(M113="",N113=""),"",IF(YEAR(TODAY())&lt;M113,"Trop jeune",IF(YEAR(TODAY())&gt;N113,"Dépassé",IF(N113-YEAR(TODAY())&lt;=1,"À boire vite","À boire"))))</f>
        <v/>
      </c>
      <c r="P113" s="6">
        <f>IF(OR(H113="",J113=""),"",H113*J113)</f>
        <v/>
      </c>
      <c r="Q113" s="8" t="n"/>
    </row>
    <row r="114">
      <c r="J114" s="6" t="n"/>
      <c r="K114" s="7" t="n"/>
      <c r="O114">
        <f>IF(OR(M114="",N114=""),"",IF(YEAR(TODAY())&lt;M114,"Trop jeune",IF(YEAR(TODAY())&gt;N114,"Dépassé",IF(N114-YEAR(TODAY())&lt;=1,"À boire vite","À boire"))))</f>
        <v/>
      </c>
      <c r="P114" s="6">
        <f>IF(OR(H114="",J114=""),"",H114*J114)</f>
        <v/>
      </c>
      <c r="Q114" s="8" t="n"/>
    </row>
    <row r="115">
      <c r="J115" s="6" t="n"/>
      <c r="K115" s="7" t="n"/>
      <c r="O115">
        <f>IF(OR(M115="",N115=""),"",IF(YEAR(TODAY())&lt;M115,"Trop jeune",IF(YEAR(TODAY())&gt;N115,"Dépassé",IF(N115-YEAR(TODAY())&lt;=1,"À boire vite","À boire"))))</f>
        <v/>
      </c>
      <c r="P115" s="6">
        <f>IF(OR(H115="",J115=""),"",H115*J115)</f>
        <v/>
      </c>
      <c r="Q115" s="8" t="n"/>
    </row>
    <row r="116">
      <c r="J116" s="6" t="n"/>
      <c r="K116" s="7" t="n"/>
      <c r="O116">
        <f>IF(OR(M116="",N116=""),"",IF(YEAR(TODAY())&lt;M116,"Trop jeune",IF(YEAR(TODAY())&gt;N116,"Dépassé",IF(N116-YEAR(TODAY())&lt;=1,"À boire vite","À boire"))))</f>
        <v/>
      </c>
      <c r="P116" s="6">
        <f>IF(OR(H116="",J116=""),"",H116*J116)</f>
        <v/>
      </c>
      <c r="Q116" s="8" t="n"/>
    </row>
    <row r="117">
      <c r="J117" s="6" t="n"/>
      <c r="K117" s="7" t="n"/>
      <c r="O117">
        <f>IF(OR(M117="",N117=""),"",IF(YEAR(TODAY())&lt;M117,"Trop jeune",IF(YEAR(TODAY())&gt;N117,"Dépassé",IF(N117-YEAR(TODAY())&lt;=1,"À boire vite","À boire"))))</f>
        <v/>
      </c>
      <c r="P117" s="6">
        <f>IF(OR(H117="",J117=""),"",H117*J117)</f>
        <v/>
      </c>
      <c r="Q117" s="8" t="n"/>
    </row>
    <row r="118">
      <c r="J118" s="6" t="n"/>
      <c r="K118" s="7" t="n"/>
      <c r="O118">
        <f>IF(OR(M118="",N118=""),"",IF(YEAR(TODAY())&lt;M118,"Trop jeune",IF(YEAR(TODAY())&gt;N118,"Dépassé",IF(N118-YEAR(TODAY())&lt;=1,"À boire vite","À boire"))))</f>
        <v/>
      </c>
      <c r="P118" s="6">
        <f>IF(OR(H118="",J118=""),"",H118*J118)</f>
        <v/>
      </c>
      <c r="Q118" s="8" t="n"/>
    </row>
    <row r="119">
      <c r="J119" s="6" t="n"/>
      <c r="K119" s="7" t="n"/>
      <c r="O119">
        <f>IF(OR(M119="",N119=""),"",IF(YEAR(TODAY())&lt;M119,"Trop jeune",IF(YEAR(TODAY())&gt;N119,"Dépassé",IF(N119-YEAR(TODAY())&lt;=1,"À boire vite","À boire"))))</f>
        <v/>
      </c>
      <c r="P119" s="6">
        <f>IF(OR(H119="",J119=""),"",H119*J119)</f>
        <v/>
      </c>
      <c r="Q119" s="8" t="n"/>
    </row>
    <row r="120">
      <c r="J120" s="6" t="n"/>
      <c r="K120" s="7" t="n"/>
      <c r="O120">
        <f>IF(OR(M120="",N120=""),"",IF(YEAR(TODAY())&lt;M120,"Trop jeune",IF(YEAR(TODAY())&gt;N120,"Dépassé",IF(N120-YEAR(TODAY())&lt;=1,"À boire vite","À boire"))))</f>
        <v/>
      </c>
      <c r="P120" s="6">
        <f>IF(OR(H120="",J120=""),"",H120*J120)</f>
        <v/>
      </c>
      <c r="Q120" s="8" t="n"/>
    </row>
    <row r="121">
      <c r="J121" s="6" t="n"/>
      <c r="K121" s="7" t="n"/>
      <c r="O121">
        <f>IF(OR(M121="",N121=""),"",IF(YEAR(TODAY())&lt;M121,"Trop jeune",IF(YEAR(TODAY())&gt;N121,"Dépassé",IF(N121-YEAR(TODAY())&lt;=1,"À boire vite","À boire"))))</f>
        <v/>
      </c>
      <c r="P121" s="6">
        <f>IF(OR(H121="",J121=""),"",H121*J121)</f>
        <v/>
      </c>
      <c r="Q121" s="8" t="n"/>
    </row>
    <row r="122">
      <c r="J122" s="6" t="n"/>
      <c r="K122" s="7" t="n"/>
      <c r="O122">
        <f>IF(OR(M122="",N122=""),"",IF(YEAR(TODAY())&lt;M122,"Trop jeune",IF(YEAR(TODAY())&gt;N122,"Dépassé",IF(N122-YEAR(TODAY())&lt;=1,"À boire vite","À boire"))))</f>
        <v/>
      </c>
      <c r="P122" s="6">
        <f>IF(OR(H122="",J122=""),"",H122*J122)</f>
        <v/>
      </c>
      <c r="Q122" s="8" t="n"/>
    </row>
    <row r="123">
      <c r="J123" s="6" t="n"/>
      <c r="K123" s="7" t="n"/>
      <c r="O123">
        <f>IF(OR(M123="",N123=""),"",IF(YEAR(TODAY())&lt;M123,"Trop jeune",IF(YEAR(TODAY())&gt;N123,"Dépassé",IF(N123-YEAR(TODAY())&lt;=1,"À boire vite","À boire"))))</f>
        <v/>
      </c>
      <c r="P123" s="6">
        <f>IF(OR(H123="",J123=""),"",H123*J123)</f>
        <v/>
      </c>
      <c r="Q123" s="8" t="n"/>
    </row>
    <row r="124">
      <c r="J124" s="6" t="n"/>
      <c r="K124" s="7" t="n"/>
      <c r="O124">
        <f>IF(OR(M124="",N124=""),"",IF(YEAR(TODAY())&lt;M124,"Trop jeune",IF(YEAR(TODAY())&gt;N124,"Dépassé",IF(N124-YEAR(TODAY())&lt;=1,"À boire vite","À boire"))))</f>
        <v/>
      </c>
      <c r="P124" s="6">
        <f>IF(OR(H124="",J124=""),"",H124*J124)</f>
        <v/>
      </c>
      <c r="Q124" s="8" t="n"/>
    </row>
    <row r="125">
      <c r="J125" s="6" t="n"/>
      <c r="K125" s="7" t="n"/>
      <c r="O125">
        <f>IF(OR(M125="",N125=""),"",IF(YEAR(TODAY())&lt;M125,"Trop jeune",IF(YEAR(TODAY())&gt;N125,"Dépassé",IF(N125-YEAR(TODAY())&lt;=1,"À boire vite","À boire"))))</f>
        <v/>
      </c>
      <c r="P125" s="6">
        <f>IF(OR(H125="",J125=""),"",H125*J125)</f>
        <v/>
      </c>
      <c r="Q125" s="8" t="n"/>
    </row>
    <row r="126">
      <c r="J126" s="6" t="n"/>
      <c r="K126" s="7" t="n"/>
      <c r="O126">
        <f>IF(OR(M126="",N126=""),"",IF(YEAR(TODAY())&lt;M126,"Trop jeune",IF(YEAR(TODAY())&gt;N126,"Dépassé",IF(N126-YEAR(TODAY())&lt;=1,"À boire vite","À boire"))))</f>
        <v/>
      </c>
      <c r="P126" s="6">
        <f>IF(OR(H126="",J126=""),"",H126*J126)</f>
        <v/>
      </c>
      <c r="Q126" s="8" t="n"/>
    </row>
    <row r="127">
      <c r="J127" s="6" t="n"/>
      <c r="K127" s="7" t="n"/>
      <c r="O127">
        <f>IF(OR(M127="",N127=""),"",IF(YEAR(TODAY())&lt;M127,"Trop jeune",IF(YEAR(TODAY())&gt;N127,"Dépassé",IF(N127-YEAR(TODAY())&lt;=1,"À boire vite","À boire"))))</f>
        <v/>
      </c>
      <c r="P127" s="6">
        <f>IF(OR(H127="",J127=""),"",H127*J127)</f>
        <v/>
      </c>
      <c r="Q127" s="8" t="n"/>
    </row>
    <row r="128">
      <c r="J128" s="6" t="n"/>
      <c r="K128" s="7" t="n"/>
      <c r="O128">
        <f>IF(OR(M128="",N128=""),"",IF(YEAR(TODAY())&lt;M128,"Trop jeune",IF(YEAR(TODAY())&gt;N128,"Dépassé",IF(N128-YEAR(TODAY())&lt;=1,"À boire vite","À boire"))))</f>
        <v/>
      </c>
      <c r="P128" s="6">
        <f>IF(OR(H128="",J128=""),"",H128*J128)</f>
        <v/>
      </c>
      <c r="Q128" s="8" t="n"/>
    </row>
    <row r="129">
      <c r="J129" s="6" t="n"/>
      <c r="K129" s="7" t="n"/>
      <c r="O129">
        <f>IF(OR(M129="",N129=""),"",IF(YEAR(TODAY())&lt;M129,"Trop jeune",IF(YEAR(TODAY())&gt;N129,"Dépassé",IF(N129-YEAR(TODAY())&lt;=1,"À boire vite","À boire"))))</f>
        <v/>
      </c>
      <c r="P129" s="6">
        <f>IF(OR(H129="",J129=""),"",H129*J129)</f>
        <v/>
      </c>
      <c r="Q129" s="8" t="n"/>
    </row>
    <row r="130">
      <c r="J130" s="6" t="n"/>
      <c r="K130" s="7" t="n"/>
      <c r="O130">
        <f>IF(OR(M130="",N130=""),"",IF(YEAR(TODAY())&lt;M130,"Trop jeune",IF(YEAR(TODAY())&gt;N130,"Dépassé",IF(N130-YEAR(TODAY())&lt;=1,"À boire vite","À boire"))))</f>
        <v/>
      </c>
      <c r="P130" s="6">
        <f>IF(OR(H130="",J130=""),"",H130*J130)</f>
        <v/>
      </c>
      <c r="Q130" s="8" t="n"/>
    </row>
    <row r="131">
      <c r="J131" s="6" t="n"/>
      <c r="K131" s="7" t="n"/>
      <c r="O131">
        <f>IF(OR(M131="",N131=""),"",IF(YEAR(TODAY())&lt;M131,"Trop jeune",IF(YEAR(TODAY())&gt;N131,"Dépassé",IF(N131-YEAR(TODAY())&lt;=1,"À boire vite","À boire"))))</f>
        <v/>
      </c>
      <c r="P131" s="6">
        <f>IF(OR(H131="",J131=""),"",H131*J131)</f>
        <v/>
      </c>
      <c r="Q131" s="8" t="n"/>
    </row>
    <row r="132">
      <c r="J132" s="6" t="n"/>
      <c r="K132" s="7" t="n"/>
      <c r="O132">
        <f>IF(OR(M132="",N132=""),"",IF(YEAR(TODAY())&lt;M132,"Trop jeune",IF(YEAR(TODAY())&gt;N132,"Dépassé",IF(N132-YEAR(TODAY())&lt;=1,"À boire vite","À boire"))))</f>
        <v/>
      </c>
      <c r="P132" s="6">
        <f>IF(OR(H132="",J132=""),"",H132*J132)</f>
        <v/>
      </c>
      <c r="Q132" s="8" t="n"/>
    </row>
    <row r="133">
      <c r="J133" s="6" t="n"/>
      <c r="K133" s="7" t="n"/>
      <c r="O133">
        <f>IF(OR(M133="",N133=""),"",IF(YEAR(TODAY())&lt;M133,"Trop jeune",IF(YEAR(TODAY())&gt;N133,"Dépassé",IF(N133-YEAR(TODAY())&lt;=1,"À boire vite","À boire"))))</f>
        <v/>
      </c>
      <c r="P133" s="6">
        <f>IF(OR(H133="",J133=""),"",H133*J133)</f>
        <v/>
      </c>
      <c r="Q133" s="8" t="n"/>
    </row>
    <row r="134">
      <c r="J134" s="6" t="n"/>
      <c r="K134" s="7" t="n"/>
      <c r="O134">
        <f>IF(OR(M134="",N134=""),"",IF(YEAR(TODAY())&lt;M134,"Trop jeune",IF(YEAR(TODAY())&gt;N134,"Dépassé",IF(N134-YEAR(TODAY())&lt;=1,"À boire vite","À boire"))))</f>
        <v/>
      </c>
      <c r="P134" s="6">
        <f>IF(OR(H134="",J134=""),"",H134*J134)</f>
        <v/>
      </c>
      <c r="Q134" s="8" t="n"/>
    </row>
    <row r="135">
      <c r="J135" s="6" t="n"/>
      <c r="K135" s="7" t="n"/>
      <c r="O135">
        <f>IF(OR(M135="",N135=""),"",IF(YEAR(TODAY())&lt;M135,"Trop jeune",IF(YEAR(TODAY())&gt;N135,"Dépassé",IF(N135-YEAR(TODAY())&lt;=1,"À boire vite","À boire"))))</f>
        <v/>
      </c>
      <c r="P135" s="6">
        <f>IF(OR(H135="",J135=""),"",H135*J135)</f>
        <v/>
      </c>
      <c r="Q135" s="8" t="n"/>
    </row>
    <row r="136">
      <c r="J136" s="6" t="n"/>
      <c r="K136" s="7" t="n"/>
      <c r="O136">
        <f>IF(OR(M136="",N136=""),"",IF(YEAR(TODAY())&lt;M136,"Trop jeune",IF(YEAR(TODAY())&gt;N136,"Dépassé",IF(N136-YEAR(TODAY())&lt;=1,"À boire vite","À boire"))))</f>
        <v/>
      </c>
      <c r="P136" s="6">
        <f>IF(OR(H136="",J136=""),"",H136*J136)</f>
        <v/>
      </c>
      <c r="Q136" s="8" t="n"/>
    </row>
    <row r="137">
      <c r="J137" s="6" t="n"/>
      <c r="K137" s="7" t="n"/>
      <c r="O137">
        <f>IF(OR(M137="",N137=""),"",IF(YEAR(TODAY())&lt;M137,"Trop jeune",IF(YEAR(TODAY())&gt;N137,"Dépassé",IF(N137-YEAR(TODAY())&lt;=1,"À boire vite","À boire"))))</f>
        <v/>
      </c>
      <c r="P137" s="6">
        <f>IF(OR(H137="",J137=""),"",H137*J137)</f>
        <v/>
      </c>
      <c r="Q137" s="8" t="n"/>
    </row>
    <row r="138">
      <c r="J138" s="6" t="n"/>
      <c r="K138" s="7" t="n"/>
      <c r="O138">
        <f>IF(OR(M138="",N138=""),"",IF(YEAR(TODAY())&lt;M138,"Trop jeune",IF(YEAR(TODAY())&gt;N138,"Dépassé",IF(N138-YEAR(TODAY())&lt;=1,"À boire vite","À boire"))))</f>
        <v/>
      </c>
      <c r="P138" s="6">
        <f>IF(OR(H138="",J138=""),"",H138*J138)</f>
        <v/>
      </c>
      <c r="Q138" s="8" t="n"/>
    </row>
    <row r="139">
      <c r="J139" s="6" t="n"/>
      <c r="K139" s="7" t="n"/>
      <c r="O139">
        <f>IF(OR(M139="",N139=""),"",IF(YEAR(TODAY())&lt;M139,"Trop jeune",IF(YEAR(TODAY())&gt;N139,"Dépassé",IF(N139-YEAR(TODAY())&lt;=1,"À boire vite","À boire"))))</f>
        <v/>
      </c>
      <c r="P139" s="6">
        <f>IF(OR(H139="",J139=""),"",H139*J139)</f>
        <v/>
      </c>
      <c r="Q139" s="8" t="n"/>
    </row>
    <row r="140">
      <c r="J140" s="6" t="n"/>
      <c r="K140" s="7" t="n"/>
      <c r="O140">
        <f>IF(OR(M140="",N140=""),"",IF(YEAR(TODAY())&lt;M140,"Trop jeune",IF(YEAR(TODAY())&gt;N140,"Dépassé",IF(N140-YEAR(TODAY())&lt;=1,"À boire vite","À boire"))))</f>
        <v/>
      </c>
      <c r="P140" s="6">
        <f>IF(OR(H140="",J140=""),"",H140*J140)</f>
        <v/>
      </c>
      <c r="Q140" s="8" t="n"/>
    </row>
    <row r="141">
      <c r="J141" s="6" t="n"/>
      <c r="K141" s="7" t="n"/>
      <c r="O141">
        <f>IF(OR(M141="",N141=""),"",IF(YEAR(TODAY())&lt;M141,"Trop jeune",IF(YEAR(TODAY())&gt;N141,"Dépassé",IF(N141-YEAR(TODAY())&lt;=1,"À boire vite","À boire"))))</f>
        <v/>
      </c>
      <c r="P141" s="6">
        <f>IF(OR(H141="",J141=""),"",H141*J141)</f>
        <v/>
      </c>
      <c r="Q141" s="8" t="n"/>
    </row>
    <row r="142">
      <c r="J142" s="6" t="n"/>
      <c r="K142" s="7" t="n"/>
      <c r="O142">
        <f>IF(OR(M142="",N142=""),"",IF(YEAR(TODAY())&lt;M142,"Trop jeune",IF(YEAR(TODAY())&gt;N142,"Dépassé",IF(N142-YEAR(TODAY())&lt;=1,"À boire vite","À boire"))))</f>
        <v/>
      </c>
      <c r="P142" s="6">
        <f>IF(OR(H142="",J142=""),"",H142*J142)</f>
        <v/>
      </c>
      <c r="Q142" s="8" t="n"/>
    </row>
    <row r="143">
      <c r="J143" s="6" t="n"/>
      <c r="K143" s="7" t="n"/>
      <c r="O143">
        <f>IF(OR(M143="",N143=""),"",IF(YEAR(TODAY())&lt;M143,"Trop jeune",IF(YEAR(TODAY())&gt;N143,"Dépassé",IF(N143-YEAR(TODAY())&lt;=1,"À boire vite","À boire"))))</f>
        <v/>
      </c>
      <c r="P143" s="6">
        <f>IF(OR(H143="",J143=""),"",H143*J143)</f>
        <v/>
      </c>
      <c r="Q143" s="8" t="n"/>
    </row>
    <row r="144">
      <c r="J144" s="6" t="n"/>
      <c r="K144" s="7" t="n"/>
      <c r="O144">
        <f>IF(OR(M144="",N144=""),"",IF(YEAR(TODAY())&lt;M144,"Trop jeune",IF(YEAR(TODAY())&gt;N144,"Dépassé",IF(N144-YEAR(TODAY())&lt;=1,"À boire vite","À boire"))))</f>
        <v/>
      </c>
      <c r="P144" s="6">
        <f>IF(OR(H144="",J144=""),"",H144*J144)</f>
        <v/>
      </c>
      <c r="Q144" s="8" t="n"/>
    </row>
    <row r="145">
      <c r="J145" s="6" t="n"/>
      <c r="K145" s="7" t="n"/>
      <c r="O145">
        <f>IF(OR(M145="",N145=""),"",IF(YEAR(TODAY())&lt;M145,"Trop jeune",IF(YEAR(TODAY())&gt;N145,"Dépassé",IF(N145-YEAR(TODAY())&lt;=1,"À boire vite","À boire"))))</f>
        <v/>
      </c>
      <c r="P145" s="6">
        <f>IF(OR(H145="",J145=""),"",H145*J145)</f>
        <v/>
      </c>
      <c r="Q145" s="8" t="n"/>
    </row>
    <row r="146">
      <c r="J146" s="6" t="n"/>
      <c r="K146" s="7" t="n"/>
      <c r="O146">
        <f>IF(OR(M146="",N146=""),"",IF(YEAR(TODAY())&lt;M146,"Trop jeune",IF(YEAR(TODAY())&gt;N146,"Dépassé",IF(N146-YEAR(TODAY())&lt;=1,"À boire vite","À boire"))))</f>
        <v/>
      </c>
      <c r="P146" s="6">
        <f>IF(OR(H146="",J146=""),"",H146*J146)</f>
        <v/>
      </c>
      <c r="Q146" s="8" t="n"/>
    </row>
    <row r="147">
      <c r="J147" s="6" t="n"/>
      <c r="K147" s="7" t="n"/>
      <c r="O147">
        <f>IF(OR(M147="",N147=""),"",IF(YEAR(TODAY())&lt;M147,"Trop jeune",IF(YEAR(TODAY())&gt;N147,"Dépassé",IF(N147-YEAR(TODAY())&lt;=1,"À boire vite","À boire"))))</f>
        <v/>
      </c>
      <c r="P147" s="6">
        <f>IF(OR(H147="",J147=""),"",H147*J147)</f>
        <v/>
      </c>
      <c r="Q147" s="8" t="n"/>
    </row>
    <row r="148">
      <c r="J148" s="6" t="n"/>
      <c r="K148" s="7" t="n"/>
      <c r="O148">
        <f>IF(OR(M148="",N148=""),"",IF(YEAR(TODAY())&lt;M148,"Trop jeune",IF(YEAR(TODAY())&gt;N148,"Dépassé",IF(N148-YEAR(TODAY())&lt;=1,"À boire vite","À boire"))))</f>
        <v/>
      </c>
      <c r="P148" s="6">
        <f>IF(OR(H148="",J148=""),"",H148*J148)</f>
        <v/>
      </c>
      <c r="Q148" s="8" t="n"/>
    </row>
    <row r="149">
      <c r="J149" s="6" t="n"/>
      <c r="K149" s="7" t="n"/>
      <c r="O149">
        <f>IF(OR(M149="",N149=""),"",IF(YEAR(TODAY())&lt;M149,"Trop jeune",IF(YEAR(TODAY())&gt;N149,"Dépassé",IF(N149-YEAR(TODAY())&lt;=1,"À boire vite","À boire"))))</f>
        <v/>
      </c>
      <c r="P149" s="6">
        <f>IF(OR(H149="",J149=""),"",H149*J149)</f>
        <v/>
      </c>
      <c r="Q149" s="8" t="n"/>
    </row>
    <row r="150">
      <c r="J150" s="6" t="n"/>
      <c r="K150" s="7" t="n"/>
      <c r="O150">
        <f>IF(OR(M150="",N150=""),"",IF(YEAR(TODAY())&lt;M150,"Trop jeune",IF(YEAR(TODAY())&gt;N150,"Dépassé",IF(N150-YEAR(TODAY())&lt;=1,"À boire vite","À boire"))))</f>
        <v/>
      </c>
      <c r="P150" s="6">
        <f>IF(OR(H150="",J150=""),"",H150*J150)</f>
        <v/>
      </c>
      <c r="Q150" s="8" t="n"/>
    </row>
    <row r="151">
      <c r="J151" s="6" t="n"/>
      <c r="K151" s="7" t="n"/>
      <c r="O151">
        <f>IF(OR(M151="",N151=""),"",IF(YEAR(TODAY())&lt;M151,"Trop jeune",IF(YEAR(TODAY())&gt;N151,"Dépassé",IF(N151-YEAR(TODAY())&lt;=1,"À boire vite","À boire"))))</f>
        <v/>
      </c>
      <c r="P151" s="6">
        <f>IF(OR(H151="",J151=""),"",H151*J151)</f>
        <v/>
      </c>
      <c r="Q151" s="8" t="n"/>
    </row>
    <row r="152">
      <c r="J152" s="6" t="n"/>
      <c r="K152" s="7" t="n"/>
      <c r="O152">
        <f>IF(OR(M152="",N152=""),"",IF(YEAR(TODAY())&lt;M152,"Trop jeune",IF(YEAR(TODAY())&gt;N152,"Dépassé",IF(N152-YEAR(TODAY())&lt;=1,"À boire vite","À boire"))))</f>
        <v/>
      </c>
      <c r="P152" s="6">
        <f>IF(OR(H152="",J152=""),"",H152*J152)</f>
        <v/>
      </c>
      <c r="Q152" s="8" t="n"/>
    </row>
    <row r="153">
      <c r="J153" s="6" t="n"/>
      <c r="K153" s="7" t="n"/>
      <c r="O153">
        <f>IF(OR(M153="",N153=""),"",IF(YEAR(TODAY())&lt;M153,"Trop jeune",IF(YEAR(TODAY())&gt;N153,"Dépassé",IF(N153-YEAR(TODAY())&lt;=1,"À boire vite","À boire"))))</f>
        <v/>
      </c>
      <c r="P153" s="6">
        <f>IF(OR(H153="",J153=""),"",H153*J153)</f>
        <v/>
      </c>
      <c r="Q153" s="8" t="n"/>
    </row>
    <row r="154">
      <c r="J154" s="6" t="n"/>
      <c r="K154" s="7" t="n"/>
      <c r="O154">
        <f>IF(OR(M154="",N154=""),"",IF(YEAR(TODAY())&lt;M154,"Trop jeune",IF(YEAR(TODAY())&gt;N154,"Dépassé",IF(N154-YEAR(TODAY())&lt;=1,"À boire vite","À boire"))))</f>
        <v/>
      </c>
      <c r="P154" s="6">
        <f>IF(OR(H154="",J154=""),"",H154*J154)</f>
        <v/>
      </c>
      <c r="Q154" s="8" t="n"/>
    </row>
    <row r="155">
      <c r="J155" s="6" t="n"/>
      <c r="K155" s="7" t="n"/>
      <c r="O155">
        <f>IF(OR(M155="",N155=""),"",IF(YEAR(TODAY())&lt;M155,"Trop jeune",IF(YEAR(TODAY())&gt;N155,"Dépassé",IF(N155-YEAR(TODAY())&lt;=1,"À boire vite","À boire"))))</f>
        <v/>
      </c>
      <c r="P155" s="6">
        <f>IF(OR(H155="",J155=""),"",H155*J155)</f>
        <v/>
      </c>
      <c r="Q155" s="8" t="n"/>
    </row>
    <row r="156">
      <c r="J156" s="6" t="n"/>
      <c r="K156" s="7" t="n"/>
      <c r="O156">
        <f>IF(OR(M156="",N156=""),"",IF(YEAR(TODAY())&lt;M156,"Trop jeune",IF(YEAR(TODAY())&gt;N156,"Dépassé",IF(N156-YEAR(TODAY())&lt;=1,"À boire vite","À boire"))))</f>
        <v/>
      </c>
      <c r="P156" s="6">
        <f>IF(OR(H156="",J156=""),"",H156*J156)</f>
        <v/>
      </c>
      <c r="Q156" s="8" t="n"/>
    </row>
    <row r="157">
      <c r="J157" s="6" t="n"/>
      <c r="K157" s="7" t="n"/>
      <c r="O157">
        <f>IF(OR(M157="",N157=""),"",IF(YEAR(TODAY())&lt;M157,"Trop jeune",IF(YEAR(TODAY())&gt;N157,"Dépassé",IF(N157-YEAR(TODAY())&lt;=1,"À boire vite","À boire"))))</f>
        <v/>
      </c>
      <c r="P157" s="6">
        <f>IF(OR(H157="",J157=""),"",H157*J157)</f>
        <v/>
      </c>
      <c r="Q157" s="8" t="n"/>
    </row>
    <row r="158">
      <c r="J158" s="6" t="n"/>
      <c r="K158" s="7" t="n"/>
      <c r="O158">
        <f>IF(OR(M158="",N158=""),"",IF(YEAR(TODAY())&lt;M158,"Trop jeune",IF(YEAR(TODAY())&gt;N158,"Dépassé",IF(N158-YEAR(TODAY())&lt;=1,"À boire vite","À boire"))))</f>
        <v/>
      </c>
      <c r="P158" s="6">
        <f>IF(OR(H158="",J158=""),"",H158*J158)</f>
        <v/>
      </c>
      <c r="Q158" s="8" t="n"/>
    </row>
    <row r="159">
      <c r="J159" s="6" t="n"/>
      <c r="K159" s="7" t="n"/>
      <c r="O159">
        <f>IF(OR(M159="",N159=""),"",IF(YEAR(TODAY())&lt;M159,"Trop jeune",IF(YEAR(TODAY())&gt;N159,"Dépassé",IF(N159-YEAR(TODAY())&lt;=1,"À boire vite","À boire"))))</f>
        <v/>
      </c>
      <c r="P159" s="6">
        <f>IF(OR(H159="",J159=""),"",H159*J159)</f>
        <v/>
      </c>
      <c r="Q159" s="8" t="n"/>
    </row>
    <row r="160">
      <c r="J160" s="6" t="n"/>
      <c r="K160" s="7" t="n"/>
      <c r="O160">
        <f>IF(OR(M160="",N160=""),"",IF(YEAR(TODAY())&lt;M160,"Trop jeune",IF(YEAR(TODAY())&gt;N160,"Dépassé",IF(N160-YEAR(TODAY())&lt;=1,"À boire vite","À boire"))))</f>
        <v/>
      </c>
      <c r="P160" s="6">
        <f>IF(OR(H160="",J160=""),"",H160*J160)</f>
        <v/>
      </c>
      <c r="Q160" s="8" t="n"/>
    </row>
    <row r="161">
      <c r="J161" s="6" t="n"/>
      <c r="K161" s="7" t="n"/>
      <c r="O161">
        <f>IF(OR(M161="",N161=""),"",IF(YEAR(TODAY())&lt;M161,"Trop jeune",IF(YEAR(TODAY())&gt;N161,"Dépassé",IF(N161-YEAR(TODAY())&lt;=1,"À boire vite","À boire"))))</f>
        <v/>
      </c>
      <c r="P161" s="6">
        <f>IF(OR(H161="",J161=""),"",H161*J161)</f>
        <v/>
      </c>
      <c r="Q161" s="8" t="n"/>
    </row>
    <row r="162">
      <c r="J162" s="6" t="n"/>
      <c r="K162" s="7" t="n"/>
      <c r="O162">
        <f>IF(OR(M162="",N162=""),"",IF(YEAR(TODAY())&lt;M162,"Trop jeune",IF(YEAR(TODAY())&gt;N162,"Dépassé",IF(N162-YEAR(TODAY())&lt;=1,"À boire vite","À boire"))))</f>
        <v/>
      </c>
      <c r="P162" s="6">
        <f>IF(OR(H162="",J162=""),"",H162*J162)</f>
        <v/>
      </c>
      <c r="Q162" s="8" t="n"/>
    </row>
    <row r="163">
      <c r="J163" s="6" t="n"/>
      <c r="K163" s="7" t="n"/>
      <c r="O163">
        <f>IF(OR(M163="",N163=""),"",IF(YEAR(TODAY())&lt;M163,"Trop jeune",IF(YEAR(TODAY())&gt;N163,"Dépassé",IF(N163-YEAR(TODAY())&lt;=1,"À boire vite","À boire"))))</f>
        <v/>
      </c>
      <c r="P163" s="6">
        <f>IF(OR(H163="",J163=""),"",H163*J163)</f>
        <v/>
      </c>
      <c r="Q163" s="8" t="n"/>
    </row>
    <row r="164">
      <c r="J164" s="6" t="n"/>
      <c r="K164" s="7" t="n"/>
      <c r="O164">
        <f>IF(OR(M164="",N164=""),"",IF(YEAR(TODAY())&lt;M164,"Trop jeune",IF(YEAR(TODAY())&gt;N164,"Dépassé",IF(N164-YEAR(TODAY())&lt;=1,"À boire vite","À boire"))))</f>
        <v/>
      </c>
      <c r="P164" s="6">
        <f>IF(OR(H164="",J164=""),"",H164*J164)</f>
        <v/>
      </c>
      <c r="Q164" s="8" t="n"/>
    </row>
    <row r="165">
      <c r="J165" s="6" t="n"/>
      <c r="K165" s="7" t="n"/>
      <c r="O165">
        <f>IF(OR(M165="",N165=""),"",IF(YEAR(TODAY())&lt;M165,"Trop jeune",IF(YEAR(TODAY())&gt;N165,"Dépassé",IF(N165-YEAR(TODAY())&lt;=1,"À boire vite","À boire"))))</f>
        <v/>
      </c>
      <c r="P165" s="6">
        <f>IF(OR(H165="",J165=""),"",H165*J165)</f>
        <v/>
      </c>
      <c r="Q165" s="8" t="n"/>
    </row>
    <row r="166">
      <c r="J166" s="6" t="n"/>
      <c r="K166" s="7" t="n"/>
      <c r="O166">
        <f>IF(OR(M166="",N166=""),"",IF(YEAR(TODAY())&lt;M166,"Trop jeune",IF(YEAR(TODAY())&gt;N166,"Dépassé",IF(N166-YEAR(TODAY())&lt;=1,"À boire vite","À boire"))))</f>
        <v/>
      </c>
      <c r="P166" s="6">
        <f>IF(OR(H166="",J166=""),"",H166*J166)</f>
        <v/>
      </c>
      <c r="Q166" s="8" t="n"/>
    </row>
    <row r="167">
      <c r="J167" s="6" t="n"/>
      <c r="K167" s="7" t="n"/>
      <c r="O167">
        <f>IF(OR(M167="",N167=""),"",IF(YEAR(TODAY())&lt;M167,"Trop jeune",IF(YEAR(TODAY())&gt;N167,"Dépassé",IF(N167-YEAR(TODAY())&lt;=1,"À boire vite","À boire"))))</f>
        <v/>
      </c>
      <c r="P167" s="6">
        <f>IF(OR(H167="",J167=""),"",H167*J167)</f>
        <v/>
      </c>
      <c r="Q167" s="8" t="n"/>
    </row>
    <row r="168">
      <c r="J168" s="6" t="n"/>
      <c r="K168" s="7" t="n"/>
      <c r="O168">
        <f>IF(OR(M168="",N168=""),"",IF(YEAR(TODAY())&lt;M168,"Trop jeune",IF(YEAR(TODAY())&gt;N168,"Dépassé",IF(N168-YEAR(TODAY())&lt;=1,"À boire vite","À boire"))))</f>
        <v/>
      </c>
      <c r="P168" s="6">
        <f>IF(OR(H168="",J168=""),"",H168*J168)</f>
        <v/>
      </c>
      <c r="Q168" s="8" t="n"/>
    </row>
    <row r="169">
      <c r="J169" s="6" t="n"/>
      <c r="K169" s="7" t="n"/>
      <c r="O169">
        <f>IF(OR(M169="",N169=""),"",IF(YEAR(TODAY())&lt;M169,"Trop jeune",IF(YEAR(TODAY())&gt;N169,"Dépassé",IF(N169-YEAR(TODAY())&lt;=1,"À boire vite","À boire"))))</f>
        <v/>
      </c>
      <c r="P169" s="6">
        <f>IF(OR(H169="",J169=""),"",H169*J169)</f>
        <v/>
      </c>
      <c r="Q169" s="8" t="n"/>
    </row>
    <row r="170">
      <c r="J170" s="6" t="n"/>
      <c r="K170" s="7" t="n"/>
      <c r="O170">
        <f>IF(OR(M170="",N170=""),"",IF(YEAR(TODAY())&lt;M170,"Trop jeune",IF(YEAR(TODAY())&gt;N170,"Dépassé",IF(N170-YEAR(TODAY())&lt;=1,"À boire vite","À boire"))))</f>
        <v/>
      </c>
      <c r="P170" s="6">
        <f>IF(OR(H170="",J170=""),"",H170*J170)</f>
        <v/>
      </c>
      <c r="Q170" s="8" t="n"/>
    </row>
    <row r="171">
      <c r="J171" s="6" t="n"/>
      <c r="K171" s="7" t="n"/>
      <c r="O171">
        <f>IF(OR(M171="",N171=""),"",IF(YEAR(TODAY())&lt;M171,"Trop jeune",IF(YEAR(TODAY())&gt;N171,"Dépassé",IF(N171-YEAR(TODAY())&lt;=1,"À boire vite","À boire"))))</f>
        <v/>
      </c>
      <c r="P171" s="6">
        <f>IF(OR(H171="",J171=""),"",H171*J171)</f>
        <v/>
      </c>
      <c r="Q171" s="8" t="n"/>
    </row>
    <row r="172">
      <c r="J172" s="6" t="n"/>
      <c r="K172" s="7" t="n"/>
      <c r="O172">
        <f>IF(OR(M172="",N172=""),"",IF(YEAR(TODAY())&lt;M172,"Trop jeune",IF(YEAR(TODAY())&gt;N172,"Dépassé",IF(N172-YEAR(TODAY())&lt;=1,"À boire vite","À boire"))))</f>
        <v/>
      </c>
      <c r="P172" s="6">
        <f>IF(OR(H172="",J172=""),"",H172*J172)</f>
        <v/>
      </c>
      <c r="Q172" s="8" t="n"/>
    </row>
    <row r="173">
      <c r="J173" s="6" t="n"/>
      <c r="K173" s="7" t="n"/>
      <c r="O173">
        <f>IF(OR(M173="",N173=""),"",IF(YEAR(TODAY())&lt;M173,"Trop jeune",IF(YEAR(TODAY())&gt;N173,"Dépassé",IF(N173-YEAR(TODAY())&lt;=1,"À boire vite","À boire"))))</f>
        <v/>
      </c>
      <c r="P173" s="6">
        <f>IF(OR(H173="",J173=""),"",H173*J173)</f>
        <v/>
      </c>
      <c r="Q173" s="8" t="n"/>
    </row>
    <row r="174">
      <c r="J174" s="6" t="n"/>
      <c r="K174" s="7" t="n"/>
      <c r="O174">
        <f>IF(OR(M174="",N174=""),"",IF(YEAR(TODAY())&lt;M174,"Trop jeune",IF(YEAR(TODAY())&gt;N174,"Dépassé",IF(N174-YEAR(TODAY())&lt;=1,"À boire vite","À boire"))))</f>
        <v/>
      </c>
      <c r="P174" s="6">
        <f>IF(OR(H174="",J174=""),"",H174*J174)</f>
        <v/>
      </c>
      <c r="Q174" s="8" t="n"/>
    </row>
    <row r="175">
      <c r="J175" s="6" t="n"/>
      <c r="K175" s="7" t="n"/>
      <c r="O175">
        <f>IF(OR(M175="",N175=""),"",IF(YEAR(TODAY())&lt;M175,"Trop jeune",IF(YEAR(TODAY())&gt;N175,"Dépassé",IF(N175-YEAR(TODAY())&lt;=1,"À boire vite","À boire"))))</f>
        <v/>
      </c>
      <c r="P175" s="6">
        <f>IF(OR(H175="",J175=""),"",H175*J175)</f>
        <v/>
      </c>
      <c r="Q175" s="8" t="n"/>
    </row>
    <row r="176">
      <c r="J176" s="6" t="n"/>
      <c r="K176" s="7" t="n"/>
      <c r="O176">
        <f>IF(OR(M176="",N176=""),"",IF(YEAR(TODAY())&lt;M176,"Trop jeune",IF(YEAR(TODAY())&gt;N176,"Dépassé",IF(N176-YEAR(TODAY())&lt;=1,"À boire vite","À boire"))))</f>
        <v/>
      </c>
      <c r="P176" s="6">
        <f>IF(OR(H176="",J176=""),"",H176*J176)</f>
        <v/>
      </c>
      <c r="Q176" s="8" t="n"/>
    </row>
    <row r="177">
      <c r="J177" s="6" t="n"/>
      <c r="K177" s="7" t="n"/>
      <c r="O177">
        <f>IF(OR(M177="",N177=""),"",IF(YEAR(TODAY())&lt;M177,"Trop jeune",IF(YEAR(TODAY())&gt;N177,"Dépassé",IF(N177-YEAR(TODAY())&lt;=1,"À boire vite","À boire"))))</f>
        <v/>
      </c>
      <c r="P177" s="6">
        <f>IF(OR(H177="",J177=""),"",H177*J177)</f>
        <v/>
      </c>
      <c r="Q177" s="8" t="n"/>
    </row>
    <row r="178">
      <c r="J178" s="6" t="n"/>
      <c r="K178" s="7" t="n"/>
      <c r="O178">
        <f>IF(OR(M178="",N178=""),"",IF(YEAR(TODAY())&lt;M178,"Trop jeune",IF(YEAR(TODAY())&gt;N178,"Dépassé",IF(N178-YEAR(TODAY())&lt;=1,"À boire vite","À boire"))))</f>
        <v/>
      </c>
      <c r="P178" s="6">
        <f>IF(OR(H178="",J178=""),"",H178*J178)</f>
        <v/>
      </c>
      <c r="Q178" s="8" t="n"/>
    </row>
    <row r="179">
      <c r="J179" s="6" t="n"/>
      <c r="K179" s="7" t="n"/>
      <c r="O179">
        <f>IF(OR(M179="",N179=""),"",IF(YEAR(TODAY())&lt;M179,"Trop jeune",IF(YEAR(TODAY())&gt;N179,"Dépassé",IF(N179-YEAR(TODAY())&lt;=1,"À boire vite","À boire"))))</f>
        <v/>
      </c>
      <c r="P179" s="6">
        <f>IF(OR(H179="",J179=""),"",H179*J179)</f>
        <v/>
      </c>
      <c r="Q179" s="8" t="n"/>
    </row>
    <row r="180">
      <c r="J180" s="6" t="n"/>
      <c r="K180" s="7" t="n"/>
      <c r="O180">
        <f>IF(OR(M180="",N180=""),"",IF(YEAR(TODAY())&lt;M180,"Trop jeune",IF(YEAR(TODAY())&gt;N180,"Dépassé",IF(N180-YEAR(TODAY())&lt;=1,"À boire vite","À boire"))))</f>
        <v/>
      </c>
      <c r="P180" s="6">
        <f>IF(OR(H180="",J180=""),"",H180*J180)</f>
        <v/>
      </c>
      <c r="Q180" s="8" t="n"/>
    </row>
    <row r="181">
      <c r="J181" s="6" t="n"/>
      <c r="K181" s="7" t="n"/>
      <c r="O181">
        <f>IF(OR(M181="",N181=""),"",IF(YEAR(TODAY())&lt;M181,"Trop jeune",IF(YEAR(TODAY())&gt;N181,"Dépassé",IF(N181-YEAR(TODAY())&lt;=1,"À boire vite","À boire"))))</f>
        <v/>
      </c>
      <c r="P181" s="6">
        <f>IF(OR(H181="",J181=""),"",H181*J181)</f>
        <v/>
      </c>
      <c r="Q181" s="8" t="n"/>
    </row>
    <row r="182">
      <c r="J182" s="6" t="n"/>
      <c r="K182" s="7" t="n"/>
      <c r="O182">
        <f>IF(OR(M182="",N182=""),"",IF(YEAR(TODAY())&lt;M182,"Trop jeune",IF(YEAR(TODAY())&gt;N182,"Dépassé",IF(N182-YEAR(TODAY())&lt;=1,"À boire vite","À boire"))))</f>
        <v/>
      </c>
      <c r="P182" s="6">
        <f>IF(OR(H182="",J182=""),"",H182*J182)</f>
        <v/>
      </c>
      <c r="Q182" s="8" t="n"/>
    </row>
    <row r="183">
      <c r="J183" s="6" t="n"/>
      <c r="K183" s="7" t="n"/>
      <c r="O183">
        <f>IF(OR(M183="",N183=""),"",IF(YEAR(TODAY())&lt;M183,"Trop jeune",IF(YEAR(TODAY())&gt;N183,"Dépassé",IF(N183-YEAR(TODAY())&lt;=1,"À boire vite","À boire"))))</f>
        <v/>
      </c>
      <c r="P183" s="6">
        <f>IF(OR(H183="",J183=""),"",H183*J183)</f>
        <v/>
      </c>
      <c r="Q183" s="8" t="n"/>
    </row>
    <row r="184">
      <c r="J184" s="6" t="n"/>
      <c r="K184" s="7" t="n"/>
      <c r="O184">
        <f>IF(OR(M184="",N184=""),"",IF(YEAR(TODAY())&lt;M184,"Trop jeune",IF(YEAR(TODAY())&gt;N184,"Dépassé",IF(N184-YEAR(TODAY())&lt;=1,"À boire vite","À boire"))))</f>
        <v/>
      </c>
      <c r="P184" s="6">
        <f>IF(OR(H184="",J184=""),"",H184*J184)</f>
        <v/>
      </c>
      <c r="Q184" s="8" t="n"/>
    </row>
    <row r="185">
      <c r="J185" s="6" t="n"/>
      <c r="K185" s="7" t="n"/>
      <c r="O185">
        <f>IF(OR(M185="",N185=""),"",IF(YEAR(TODAY())&lt;M185,"Trop jeune",IF(YEAR(TODAY())&gt;N185,"Dépassé",IF(N185-YEAR(TODAY())&lt;=1,"À boire vite","À boire"))))</f>
        <v/>
      </c>
      <c r="P185" s="6">
        <f>IF(OR(H185="",J185=""),"",H185*J185)</f>
        <v/>
      </c>
      <c r="Q185" s="8" t="n"/>
    </row>
    <row r="186">
      <c r="J186" s="6" t="n"/>
      <c r="K186" s="7" t="n"/>
      <c r="O186">
        <f>IF(OR(M186="",N186=""),"",IF(YEAR(TODAY())&lt;M186,"Trop jeune",IF(YEAR(TODAY())&gt;N186,"Dépassé",IF(N186-YEAR(TODAY())&lt;=1,"À boire vite","À boire"))))</f>
        <v/>
      </c>
      <c r="P186" s="6">
        <f>IF(OR(H186="",J186=""),"",H186*J186)</f>
        <v/>
      </c>
      <c r="Q186" s="8" t="n"/>
    </row>
    <row r="187">
      <c r="J187" s="6" t="n"/>
      <c r="K187" s="7" t="n"/>
      <c r="O187">
        <f>IF(OR(M187="",N187=""),"",IF(YEAR(TODAY())&lt;M187,"Trop jeune",IF(YEAR(TODAY())&gt;N187,"Dépassé",IF(N187-YEAR(TODAY())&lt;=1,"À boire vite","À boire"))))</f>
        <v/>
      </c>
      <c r="P187" s="6">
        <f>IF(OR(H187="",J187=""),"",H187*J187)</f>
        <v/>
      </c>
      <c r="Q187" s="8" t="n"/>
    </row>
    <row r="188">
      <c r="J188" s="6" t="n"/>
      <c r="K188" s="7" t="n"/>
      <c r="O188">
        <f>IF(OR(M188="",N188=""),"",IF(YEAR(TODAY())&lt;M188,"Trop jeune",IF(YEAR(TODAY())&gt;N188,"Dépassé",IF(N188-YEAR(TODAY())&lt;=1,"À boire vite","À boire"))))</f>
        <v/>
      </c>
      <c r="P188" s="6">
        <f>IF(OR(H188="",J188=""),"",H188*J188)</f>
        <v/>
      </c>
      <c r="Q188" s="8" t="n"/>
    </row>
    <row r="189">
      <c r="J189" s="6" t="n"/>
      <c r="K189" s="7" t="n"/>
      <c r="O189">
        <f>IF(OR(M189="",N189=""),"",IF(YEAR(TODAY())&lt;M189,"Trop jeune",IF(YEAR(TODAY())&gt;N189,"Dépassé",IF(N189-YEAR(TODAY())&lt;=1,"À boire vite","À boire"))))</f>
        <v/>
      </c>
      <c r="P189" s="6">
        <f>IF(OR(H189="",J189=""),"",H189*J189)</f>
        <v/>
      </c>
      <c r="Q189" s="8" t="n"/>
    </row>
    <row r="190">
      <c r="J190" s="6" t="n"/>
      <c r="K190" s="7" t="n"/>
      <c r="O190">
        <f>IF(OR(M190="",N190=""),"",IF(YEAR(TODAY())&lt;M190,"Trop jeune",IF(YEAR(TODAY())&gt;N190,"Dépassé",IF(N190-YEAR(TODAY())&lt;=1,"À boire vite","À boire"))))</f>
        <v/>
      </c>
      <c r="P190" s="6">
        <f>IF(OR(H190="",J190=""),"",H190*J190)</f>
        <v/>
      </c>
      <c r="Q190" s="8" t="n"/>
    </row>
    <row r="191">
      <c r="J191" s="6" t="n"/>
      <c r="K191" s="7" t="n"/>
      <c r="O191">
        <f>IF(OR(M191="",N191=""),"",IF(YEAR(TODAY())&lt;M191,"Trop jeune",IF(YEAR(TODAY())&gt;N191,"Dépassé",IF(N191-YEAR(TODAY())&lt;=1,"À boire vite","À boire"))))</f>
        <v/>
      </c>
      <c r="P191" s="6">
        <f>IF(OR(H191="",J191=""),"",H191*J191)</f>
        <v/>
      </c>
      <c r="Q191" s="8" t="n"/>
    </row>
    <row r="192">
      <c r="J192" s="6" t="n"/>
      <c r="K192" s="7" t="n"/>
      <c r="O192">
        <f>IF(OR(M192="",N192=""),"",IF(YEAR(TODAY())&lt;M192,"Trop jeune",IF(YEAR(TODAY())&gt;N192,"Dépassé",IF(N192-YEAR(TODAY())&lt;=1,"À boire vite","À boire"))))</f>
        <v/>
      </c>
      <c r="P192" s="6">
        <f>IF(OR(H192="",J192=""),"",H192*J192)</f>
        <v/>
      </c>
      <c r="Q192" s="8" t="n"/>
    </row>
    <row r="193">
      <c r="J193" s="6" t="n"/>
      <c r="K193" s="7" t="n"/>
      <c r="O193">
        <f>IF(OR(M193="",N193=""),"",IF(YEAR(TODAY())&lt;M193,"Trop jeune",IF(YEAR(TODAY())&gt;N193,"Dépassé",IF(N193-YEAR(TODAY())&lt;=1,"À boire vite","À boire"))))</f>
        <v/>
      </c>
      <c r="P193" s="6">
        <f>IF(OR(H193="",J193=""),"",H193*J193)</f>
        <v/>
      </c>
      <c r="Q193" s="8" t="n"/>
    </row>
    <row r="194">
      <c r="J194" s="6" t="n"/>
      <c r="K194" s="7" t="n"/>
      <c r="O194">
        <f>IF(OR(M194="",N194=""),"",IF(YEAR(TODAY())&lt;M194,"Trop jeune",IF(YEAR(TODAY())&gt;N194,"Dépassé",IF(N194-YEAR(TODAY())&lt;=1,"À boire vite","À boire"))))</f>
        <v/>
      </c>
      <c r="P194" s="6">
        <f>IF(OR(H194="",J194=""),"",H194*J194)</f>
        <v/>
      </c>
      <c r="Q194" s="8" t="n"/>
    </row>
    <row r="195">
      <c r="J195" s="6" t="n"/>
      <c r="K195" s="7" t="n"/>
      <c r="O195">
        <f>IF(OR(M195="",N195=""),"",IF(YEAR(TODAY())&lt;M195,"Trop jeune",IF(YEAR(TODAY())&gt;N195,"Dépassé",IF(N195-YEAR(TODAY())&lt;=1,"À boire vite","À boire"))))</f>
        <v/>
      </c>
      <c r="P195" s="6">
        <f>IF(OR(H195="",J195=""),"",H195*J195)</f>
        <v/>
      </c>
      <c r="Q195" s="8" t="n"/>
    </row>
    <row r="196">
      <c r="J196" s="6" t="n"/>
      <c r="K196" s="7" t="n"/>
      <c r="O196">
        <f>IF(OR(M196="",N196=""),"",IF(YEAR(TODAY())&lt;M196,"Trop jeune",IF(YEAR(TODAY())&gt;N196,"Dépassé",IF(N196-YEAR(TODAY())&lt;=1,"À boire vite","À boire"))))</f>
        <v/>
      </c>
      <c r="P196" s="6">
        <f>IF(OR(H196="",J196=""),"",H196*J196)</f>
        <v/>
      </c>
      <c r="Q196" s="8" t="n"/>
    </row>
    <row r="197">
      <c r="J197" s="6" t="n"/>
      <c r="K197" s="7" t="n"/>
      <c r="O197">
        <f>IF(OR(M197="",N197=""),"",IF(YEAR(TODAY())&lt;M197,"Trop jeune",IF(YEAR(TODAY())&gt;N197,"Dépassé",IF(N197-YEAR(TODAY())&lt;=1,"À boire vite","À boire"))))</f>
        <v/>
      </c>
      <c r="P197" s="6">
        <f>IF(OR(H197="",J197=""),"",H197*J197)</f>
        <v/>
      </c>
      <c r="Q197" s="8" t="n"/>
    </row>
    <row r="198">
      <c r="J198" s="6" t="n"/>
      <c r="K198" s="7" t="n"/>
      <c r="O198">
        <f>IF(OR(M198="",N198=""),"",IF(YEAR(TODAY())&lt;M198,"Trop jeune",IF(YEAR(TODAY())&gt;N198,"Dépassé",IF(N198-YEAR(TODAY())&lt;=1,"À boire vite","À boire"))))</f>
        <v/>
      </c>
      <c r="P198" s="6">
        <f>IF(OR(H198="",J198=""),"",H198*J198)</f>
        <v/>
      </c>
      <c r="Q198" s="8" t="n"/>
    </row>
    <row r="199">
      <c r="J199" s="6" t="n"/>
      <c r="K199" s="7" t="n"/>
      <c r="O199">
        <f>IF(OR(M199="",N199=""),"",IF(YEAR(TODAY())&lt;M199,"Trop jeune",IF(YEAR(TODAY())&gt;N199,"Dépassé",IF(N199-YEAR(TODAY())&lt;=1,"À boire vite","À boire"))))</f>
        <v/>
      </c>
      <c r="P199" s="6">
        <f>IF(OR(H199="",J199=""),"",H199*J199)</f>
        <v/>
      </c>
      <c r="Q199" s="8" t="n"/>
    </row>
    <row r="200">
      <c r="J200" s="6" t="n"/>
      <c r="K200" s="7" t="n"/>
      <c r="O200">
        <f>IF(OR(M200="",N200=""),"",IF(YEAR(TODAY())&lt;M200,"Trop jeune",IF(YEAR(TODAY())&gt;N200,"Dépassé",IF(N200-YEAR(TODAY())&lt;=1,"À boire vite","À boire"))))</f>
        <v/>
      </c>
      <c r="P200" s="6">
        <f>IF(OR(H200="",J200=""),"",H200*J200)</f>
        <v/>
      </c>
      <c r="Q200" s="8" t="n"/>
    </row>
    <row r="201">
      <c r="J201" s="6" t="n"/>
      <c r="K201" s="7" t="n"/>
      <c r="O201">
        <f>IF(OR(M201="",N201=""),"",IF(YEAR(TODAY())&lt;M201,"Trop jeune",IF(YEAR(TODAY())&gt;N201,"Dépassé",IF(N201-YEAR(TODAY())&lt;=1,"À boire vite","À boire"))))</f>
        <v/>
      </c>
      <c r="P201" s="6">
        <f>IF(OR(H201="",J201=""),"",H201*J201)</f>
        <v/>
      </c>
      <c r="Q201" s="8" t="n"/>
    </row>
    <row r="202">
      <c r="J202" s="6" t="n"/>
      <c r="K202" s="7" t="n"/>
      <c r="O202">
        <f>IF(OR(M202="",N202=""),"",IF(YEAR(TODAY())&lt;M202,"Trop jeune",IF(YEAR(TODAY())&gt;N202,"Dépassé",IF(N202-YEAR(TODAY())&lt;=1,"À boire vite","À boire"))))</f>
        <v/>
      </c>
      <c r="P202" s="6">
        <f>IF(OR(H202="",J202=""),"",H202*J202)</f>
        <v/>
      </c>
      <c r="Q202" s="8" t="n"/>
    </row>
    <row r="203">
      <c r="J203" s="6" t="n"/>
      <c r="K203" s="7" t="n"/>
      <c r="O203">
        <f>IF(OR(M203="",N203=""),"",IF(YEAR(TODAY())&lt;M203,"Trop jeune",IF(YEAR(TODAY())&gt;N203,"Dépassé",IF(N203-YEAR(TODAY())&lt;=1,"À boire vite","À boire"))))</f>
        <v/>
      </c>
      <c r="P203" s="6">
        <f>IF(OR(H203="",J203=""),"",H203*J203)</f>
        <v/>
      </c>
      <c r="Q203" s="8" t="n"/>
    </row>
    <row r="204">
      <c r="J204" s="6" t="n"/>
      <c r="K204" s="7" t="n"/>
      <c r="O204">
        <f>IF(OR(M204="",N204=""),"",IF(YEAR(TODAY())&lt;M204,"Trop jeune",IF(YEAR(TODAY())&gt;N204,"Dépassé",IF(N204-YEAR(TODAY())&lt;=1,"À boire vite","À boire"))))</f>
        <v/>
      </c>
      <c r="P204" s="6">
        <f>IF(OR(H204="",J204=""),"",H204*J204)</f>
        <v/>
      </c>
      <c r="Q204" s="8" t="n"/>
    </row>
    <row r="205">
      <c r="J205" s="6" t="n"/>
      <c r="K205" s="7" t="n"/>
      <c r="O205">
        <f>IF(OR(M205="",N205=""),"",IF(YEAR(TODAY())&lt;M205,"Trop jeune",IF(YEAR(TODAY())&gt;N205,"Dépassé",IF(N205-YEAR(TODAY())&lt;=1,"À boire vite","À boire"))))</f>
        <v/>
      </c>
      <c r="P205" s="6">
        <f>IF(OR(H205="",J205=""),"",H205*J205)</f>
        <v/>
      </c>
      <c r="Q205" s="8" t="n"/>
    </row>
    <row r="206">
      <c r="J206" s="6" t="n"/>
      <c r="K206" s="7" t="n"/>
      <c r="O206">
        <f>IF(OR(M206="",N206=""),"",IF(YEAR(TODAY())&lt;M206,"Trop jeune",IF(YEAR(TODAY())&gt;N206,"Dépassé",IF(N206-YEAR(TODAY())&lt;=1,"À boire vite","À boire"))))</f>
        <v/>
      </c>
      <c r="P206" s="6">
        <f>IF(OR(H206="",J206=""),"",H206*J206)</f>
        <v/>
      </c>
      <c r="Q206" s="8" t="n"/>
    </row>
    <row r="207">
      <c r="J207" s="6" t="n"/>
      <c r="K207" s="7" t="n"/>
      <c r="O207">
        <f>IF(OR(M207="",N207=""),"",IF(YEAR(TODAY())&lt;M207,"Trop jeune",IF(YEAR(TODAY())&gt;N207,"Dépassé",IF(N207-YEAR(TODAY())&lt;=1,"À boire vite","À boire"))))</f>
        <v/>
      </c>
      <c r="P207" s="6">
        <f>IF(OR(H207="",J207=""),"",H207*J207)</f>
        <v/>
      </c>
      <c r="Q207" s="8" t="n"/>
    </row>
    <row r="208">
      <c r="J208" s="6" t="n"/>
      <c r="K208" s="7" t="n"/>
      <c r="O208">
        <f>IF(OR(M208="",N208=""),"",IF(YEAR(TODAY())&lt;M208,"Trop jeune",IF(YEAR(TODAY())&gt;N208,"Dépassé",IF(N208-YEAR(TODAY())&lt;=1,"À boire vite","À boire"))))</f>
        <v/>
      </c>
      <c r="P208" s="6">
        <f>IF(OR(H208="",J208=""),"",H208*J208)</f>
        <v/>
      </c>
      <c r="Q208" s="8" t="n"/>
    </row>
    <row r="209">
      <c r="J209" s="6" t="n"/>
      <c r="K209" s="7" t="n"/>
      <c r="O209">
        <f>IF(OR(M209="",N209=""),"",IF(YEAR(TODAY())&lt;M209,"Trop jeune",IF(YEAR(TODAY())&gt;N209,"Dépassé",IF(N209-YEAR(TODAY())&lt;=1,"À boire vite","À boire"))))</f>
        <v/>
      </c>
      <c r="P209" s="6">
        <f>IF(OR(H209="",J209=""),"",H209*J209)</f>
        <v/>
      </c>
      <c r="Q209" s="8" t="n"/>
    </row>
    <row r="210">
      <c r="J210" s="6" t="n"/>
      <c r="K210" s="7" t="n"/>
      <c r="O210">
        <f>IF(OR(M210="",N210=""),"",IF(YEAR(TODAY())&lt;M210,"Trop jeune",IF(YEAR(TODAY())&gt;N210,"Dépassé",IF(N210-YEAR(TODAY())&lt;=1,"À boire vite","À boire"))))</f>
        <v/>
      </c>
      <c r="P210" s="6">
        <f>IF(OR(H210="",J210=""),"",H210*J210)</f>
        <v/>
      </c>
      <c r="Q210" s="8" t="n"/>
    </row>
    <row r="211">
      <c r="J211" s="6" t="n"/>
      <c r="K211" s="7" t="n"/>
      <c r="O211">
        <f>IF(OR(M211="",N211=""),"",IF(YEAR(TODAY())&lt;M211,"Trop jeune",IF(YEAR(TODAY())&gt;N211,"Dépassé",IF(N211-YEAR(TODAY())&lt;=1,"À boire vite","À boire"))))</f>
        <v/>
      </c>
      <c r="P211" s="6">
        <f>IF(OR(H211="",J211=""),"",H211*J211)</f>
        <v/>
      </c>
      <c r="Q211" s="8" t="n"/>
    </row>
    <row r="212">
      <c r="J212" s="6" t="n"/>
      <c r="K212" s="7" t="n"/>
      <c r="O212">
        <f>IF(OR(M212="",N212=""),"",IF(YEAR(TODAY())&lt;M212,"Trop jeune",IF(YEAR(TODAY())&gt;N212,"Dépassé",IF(N212-YEAR(TODAY())&lt;=1,"À boire vite","À boire"))))</f>
        <v/>
      </c>
      <c r="P212" s="6">
        <f>IF(OR(H212="",J212=""),"",H212*J212)</f>
        <v/>
      </c>
      <c r="Q212" s="8" t="n"/>
    </row>
    <row r="213">
      <c r="J213" s="6" t="n"/>
      <c r="K213" s="7" t="n"/>
      <c r="O213">
        <f>IF(OR(M213="",N213=""),"",IF(YEAR(TODAY())&lt;M213,"Trop jeune",IF(YEAR(TODAY())&gt;N213,"Dépassé",IF(N213-YEAR(TODAY())&lt;=1,"À boire vite","À boire"))))</f>
        <v/>
      </c>
      <c r="P213" s="6">
        <f>IF(OR(H213="",J213=""),"",H213*J213)</f>
        <v/>
      </c>
      <c r="Q213" s="8" t="n"/>
    </row>
    <row r="214">
      <c r="J214" s="6" t="n"/>
      <c r="K214" s="7" t="n"/>
      <c r="O214">
        <f>IF(OR(M214="",N214=""),"",IF(YEAR(TODAY())&lt;M214,"Trop jeune",IF(YEAR(TODAY())&gt;N214,"Dépassé",IF(N214-YEAR(TODAY())&lt;=1,"À boire vite","À boire"))))</f>
        <v/>
      </c>
      <c r="P214" s="6">
        <f>IF(OR(H214="",J214=""),"",H214*J214)</f>
        <v/>
      </c>
      <c r="Q214" s="8" t="n"/>
    </row>
    <row r="215">
      <c r="J215" s="6" t="n"/>
      <c r="K215" s="7" t="n"/>
      <c r="O215">
        <f>IF(OR(M215="",N215=""),"",IF(YEAR(TODAY())&lt;M215,"Trop jeune",IF(YEAR(TODAY())&gt;N215,"Dépassé",IF(N215-YEAR(TODAY())&lt;=1,"À boire vite","À boire"))))</f>
        <v/>
      </c>
      <c r="P215" s="6">
        <f>IF(OR(H215="",J215=""),"",H215*J215)</f>
        <v/>
      </c>
      <c r="Q215" s="8" t="n"/>
    </row>
    <row r="216">
      <c r="J216" s="6" t="n"/>
      <c r="K216" s="7" t="n"/>
      <c r="O216">
        <f>IF(OR(M216="",N216=""),"",IF(YEAR(TODAY())&lt;M216,"Trop jeune",IF(YEAR(TODAY())&gt;N216,"Dépassé",IF(N216-YEAR(TODAY())&lt;=1,"À boire vite","À boire"))))</f>
        <v/>
      </c>
      <c r="P216" s="6">
        <f>IF(OR(H216="",J216=""),"",H216*J216)</f>
        <v/>
      </c>
      <c r="Q216" s="8" t="n"/>
    </row>
    <row r="217">
      <c r="J217" s="6" t="n"/>
      <c r="K217" s="7" t="n"/>
      <c r="O217">
        <f>IF(OR(M217="",N217=""),"",IF(YEAR(TODAY())&lt;M217,"Trop jeune",IF(YEAR(TODAY())&gt;N217,"Dépassé",IF(N217-YEAR(TODAY())&lt;=1,"À boire vite","À boire"))))</f>
        <v/>
      </c>
      <c r="P217" s="6">
        <f>IF(OR(H217="",J217=""),"",H217*J217)</f>
        <v/>
      </c>
      <c r="Q217" s="8" t="n"/>
    </row>
    <row r="218">
      <c r="J218" s="6" t="n"/>
      <c r="K218" s="7" t="n"/>
      <c r="O218">
        <f>IF(OR(M218="",N218=""),"",IF(YEAR(TODAY())&lt;M218,"Trop jeune",IF(YEAR(TODAY())&gt;N218,"Dépassé",IF(N218-YEAR(TODAY())&lt;=1,"À boire vite","À boire"))))</f>
        <v/>
      </c>
      <c r="P218" s="6">
        <f>IF(OR(H218="",J218=""),"",H218*J218)</f>
        <v/>
      </c>
      <c r="Q218" s="8" t="n"/>
    </row>
    <row r="219">
      <c r="J219" s="6" t="n"/>
      <c r="K219" s="7" t="n"/>
      <c r="O219">
        <f>IF(OR(M219="",N219=""),"",IF(YEAR(TODAY())&lt;M219,"Trop jeune",IF(YEAR(TODAY())&gt;N219,"Dépassé",IF(N219-YEAR(TODAY())&lt;=1,"À boire vite","À boire"))))</f>
        <v/>
      </c>
      <c r="P219" s="6">
        <f>IF(OR(H219="",J219=""),"",H219*J219)</f>
        <v/>
      </c>
      <c r="Q219" s="8" t="n"/>
    </row>
    <row r="220">
      <c r="J220" s="6" t="n"/>
      <c r="K220" s="7" t="n"/>
      <c r="O220">
        <f>IF(OR(M220="",N220=""),"",IF(YEAR(TODAY())&lt;M220,"Trop jeune",IF(YEAR(TODAY())&gt;N220,"Dépassé",IF(N220-YEAR(TODAY())&lt;=1,"À boire vite","À boire"))))</f>
        <v/>
      </c>
      <c r="P220" s="6">
        <f>IF(OR(H220="",J220=""),"",H220*J220)</f>
        <v/>
      </c>
      <c r="Q220" s="8" t="n"/>
    </row>
    <row r="221">
      <c r="J221" s="6" t="n"/>
      <c r="K221" s="7" t="n"/>
      <c r="O221">
        <f>IF(OR(M221="",N221=""),"",IF(YEAR(TODAY())&lt;M221,"Trop jeune",IF(YEAR(TODAY())&gt;N221,"Dépassé",IF(N221-YEAR(TODAY())&lt;=1,"À boire vite","À boire"))))</f>
        <v/>
      </c>
      <c r="P221" s="6">
        <f>IF(OR(H221="",J221=""),"",H221*J221)</f>
        <v/>
      </c>
      <c r="Q221" s="8" t="n"/>
    </row>
    <row r="222">
      <c r="J222" s="6" t="n"/>
      <c r="K222" s="7" t="n"/>
      <c r="O222">
        <f>IF(OR(M222="",N222=""),"",IF(YEAR(TODAY())&lt;M222,"Trop jeune",IF(YEAR(TODAY())&gt;N222,"Dépassé",IF(N222-YEAR(TODAY())&lt;=1,"À boire vite","À boire"))))</f>
        <v/>
      </c>
      <c r="P222" s="6">
        <f>IF(OR(H222="",J222=""),"",H222*J222)</f>
        <v/>
      </c>
      <c r="Q222" s="8" t="n"/>
    </row>
    <row r="223">
      <c r="J223" s="6" t="n"/>
      <c r="K223" s="7" t="n"/>
      <c r="O223">
        <f>IF(OR(M223="",N223=""),"",IF(YEAR(TODAY())&lt;M223,"Trop jeune",IF(YEAR(TODAY())&gt;N223,"Dépassé",IF(N223-YEAR(TODAY())&lt;=1,"À boire vite","À boire"))))</f>
        <v/>
      </c>
      <c r="P223" s="6">
        <f>IF(OR(H223="",J223=""),"",H223*J223)</f>
        <v/>
      </c>
      <c r="Q223" s="8" t="n"/>
    </row>
    <row r="224">
      <c r="J224" s="6" t="n"/>
      <c r="K224" s="7" t="n"/>
      <c r="O224">
        <f>IF(OR(M224="",N224=""),"",IF(YEAR(TODAY())&lt;M224,"Trop jeune",IF(YEAR(TODAY())&gt;N224,"Dépassé",IF(N224-YEAR(TODAY())&lt;=1,"À boire vite","À boire"))))</f>
        <v/>
      </c>
      <c r="P224" s="6">
        <f>IF(OR(H224="",J224=""),"",H224*J224)</f>
        <v/>
      </c>
      <c r="Q224" s="8" t="n"/>
    </row>
    <row r="225">
      <c r="J225" s="6" t="n"/>
      <c r="K225" s="7" t="n"/>
      <c r="O225">
        <f>IF(OR(M225="",N225=""),"",IF(YEAR(TODAY())&lt;M225,"Trop jeune",IF(YEAR(TODAY())&gt;N225,"Dépassé",IF(N225-YEAR(TODAY())&lt;=1,"À boire vite","À boire"))))</f>
        <v/>
      </c>
      <c r="P225" s="6">
        <f>IF(OR(H225="",J225=""),"",H225*J225)</f>
        <v/>
      </c>
      <c r="Q225" s="8" t="n"/>
    </row>
    <row r="226">
      <c r="J226" s="6" t="n"/>
      <c r="K226" s="7" t="n"/>
      <c r="O226">
        <f>IF(OR(M226="",N226=""),"",IF(YEAR(TODAY())&lt;M226,"Trop jeune",IF(YEAR(TODAY())&gt;N226,"Dépassé",IF(N226-YEAR(TODAY())&lt;=1,"À boire vite","À boire"))))</f>
        <v/>
      </c>
      <c r="P226" s="6">
        <f>IF(OR(H226="",J226=""),"",H226*J226)</f>
        <v/>
      </c>
      <c r="Q226" s="8" t="n"/>
    </row>
    <row r="227">
      <c r="J227" s="6" t="n"/>
      <c r="K227" s="7" t="n"/>
      <c r="O227">
        <f>IF(OR(M227="",N227=""),"",IF(YEAR(TODAY())&lt;M227,"Trop jeune",IF(YEAR(TODAY())&gt;N227,"Dépassé",IF(N227-YEAR(TODAY())&lt;=1,"À boire vite","À boire"))))</f>
        <v/>
      </c>
      <c r="P227" s="6">
        <f>IF(OR(H227="",J227=""),"",H227*J227)</f>
        <v/>
      </c>
      <c r="Q227" s="8" t="n"/>
    </row>
    <row r="228">
      <c r="J228" s="6" t="n"/>
      <c r="K228" s="7" t="n"/>
      <c r="O228">
        <f>IF(OR(M228="",N228=""),"",IF(YEAR(TODAY())&lt;M228,"Trop jeune",IF(YEAR(TODAY())&gt;N228,"Dépassé",IF(N228-YEAR(TODAY())&lt;=1,"À boire vite","À boire"))))</f>
        <v/>
      </c>
      <c r="P228" s="6">
        <f>IF(OR(H228="",J228=""),"",H228*J228)</f>
        <v/>
      </c>
      <c r="Q228" s="8" t="n"/>
    </row>
    <row r="229">
      <c r="J229" s="6" t="n"/>
      <c r="K229" s="7" t="n"/>
      <c r="O229">
        <f>IF(OR(M229="",N229=""),"",IF(YEAR(TODAY())&lt;M229,"Trop jeune",IF(YEAR(TODAY())&gt;N229,"Dépassé",IF(N229-YEAR(TODAY())&lt;=1,"À boire vite","À boire"))))</f>
        <v/>
      </c>
      <c r="P229" s="6">
        <f>IF(OR(H229="",J229=""),"",H229*J229)</f>
        <v/>
      </c>
      <c r="Q229" s="8" t="n"/>
    </row>
    <row r="230">
      <c r="J230" s="6" t="n"/>
      <c r="K230" s="7" t="n"/>
      <c r="O230">
        <f>IF(OR(M230="",N230=""),"",IF(YEAR(TODAY())&lt;M230,"Trop jeune",IF(YEAR(TODAY())&gt;N230,"Dépassé",IF(N230-YEAR(TODAY())&lt;=1,"À boire vite","À boire"))))</f>
        <v/>
      </c>
      <c r="P230" s="6">
        <f>IF(OR(H230="",J230=""),"",H230*J230)</f>
        <v/>
      </c>
      <c r="Q230" s="8" t="n"/>
    </row>
    <row r="231">
      <c r="J231" s="6" t="n"/>
      <c r="K231" s="7" t="n"/>
      <c r="O231">
        <f>IF(OR(M231="",N231=""),"",IF(YEAR(TODAY())&lt;M231,"Trop jeune",IF(YEAR(TODAY())&gt;N231,"Dépassé",IF(N231-YEAR(TODAY())&lt;=1,"À boire vite","À boire"))))</f>
        <v/>
      </c>
      <c r="P231" s="6">
        <f>IF(OR(H231="",J231=""),"",H231*J231)</f>
        <v/>
      </c>
      <c r="Q231" s="8" t="n"/>
    </row>
    <row r="232">
      <c r="J232" s="6" t="n"/>
      <c r="K232" s="7" t="n"/>
      <c r="O232">
        <f>IF(OR(M232="",N232=""),"",IF(YEAR(TODAY())&lt;M232,"Trop jeune",IF(YEAR(TODAY())&gt;N232,"Dépassé",IF(N232-YEAR(TODAY())&lt;=1,"À boire vite","À boire"))))</f>
        <v/>
      </c>
      <c r="P232" s="6">
        <f>IF(OR(H232="",J232=""),"",H232*J232)</f>
        <v/>
      </c>
      <c r="Q232" s="8" t="n"/>
    </row>
    <row r="233">
      <c r="J233" s="6" t="n"/>
      <c r="K233" s="7" t="n"/>
      <c r="O233">
        <f>IF(OR(M233="",N233=""),"",IF(YEAR(TODAY())&lt;M233,"Trop jeune",IF(YEAR(TODAY())&gt;N233,"Dépassé",IF(N233-YEAR(TODAY())&lt;=1,"À boire vite","À boire"))))</f>
        <v/>
      </c>
      <c r="P233" s="6">
        <f>IF(OR(H233="",J233=""),"",H233*J233)</f>
        <v/>
      </c>
      <c r="Q233" s="8" t="n"/>
    </row>
    <row r="234">
      <c r="J234" s="6" t="n"/>
      <c r="K234" s="7" t="n"/>
      <c r="O234">
        <f>IF(OR(M234="",N234=""),"",IF(YEAR(TODAY())&lt;M234,"Trop jeune",IF(YEAR(TODAY())&gt;N234,"Dépassé",IF(N234-YEAR(TODAY())&lt;=1,"À boire vite","À boire"))))</f>
        <v/>
      </c>
      <c r="P234" s="6">
        <f>IF(OR(H234="",J234=""),"",H234*J234)</f>
        <v/>
      </c>
      <c r="Q234" s="8" t="n"/>
    </row>
    <row r="235">
      <c r="J235" s="6" t="n"/>
      <c r="K235" s="7" t="n"/>
      <c r="O235">
        <f>IF(OR(M235="",N235=""),"",IF(YEAR(TODAY())&lt;M235,"Trop jeune",IF(YEAR(TODAY())&gt;N235,"Dépassé",IF(N235-YEAR(TODAY())&lt;=1,"À boire vite","À boire"))))</f>
        <v/>
      </c>
      <c r="P235" s="6">
        <f>IF(OR(H235="",J235=""),"",H235*J235)</f>
        <v/>
      </c>
      <c r="Q235" s="8" t="n"/>
    </row>
    <row r="236">
      <c r="J236" s="6" t="n"/>
      <c r="K236" s="7" t="n"/>
      <c r="O236">
        <f>IF(OR(M236="",N236=""),"",IF(YEAR(TODAY())&lt;M236,"Trop jeune",IF(YEAR(TODAY())&gt;N236,"Dépassé",IF(N236-YEAR(TODAY())&lt;=1,"À boire vite","À boire"))))</f>
        <v/>
      </c>
      <c r="P236" s="6">
        <f>IF(OR(H236="",J236=""),"",H236*J236)</f>
        <v/>
      </c>
      <c r="Q236" s="8" t="n"/>
    </row>
    <row r="237">
      <c r="J237" s="6" t="n"/>
      <c r="K237" s="7" t="n"/>
      <c r="O237">
        <f>IF(OR(M237="",N237=""),"",IF(YEAR(TODAY())&lt;M237,"Trop jeune",IF(YEAR(TODAY())&gt;N237,"Dépassé",IF(N237-YEAR(TODAY())&lt;=1,"À boire vite","À boire"))))</f>
        <v/>
      </c>
      <c r="P237" s="6">
        <f>IF(OR(H237="",J237=""),"",H237*J237)</f>
        <v/>
      </c>
      <c r="Q237" s="8" t="n"/>
    </row>
    <row r="238">
      <c r="J238" s="6" t="n"/>
      <c r="K238" s="7" t="n"/>
      <c r="O238">
        <f>IF(OR(M238="",N238=""),"",IF(YEAR(TODAY())&lt;M238,"Trop jeune",IF(YEAR(TODAY())&gt;N238,"Dépassé",IF(N238-YEAR(TODAY())&lt;=1,"À boire vite","À boire"))))</f>
        <v/>
      </c>
      <c r="P238" s="6">
        <f>IF(OR(H238="",J238=""),"",H238*J238)</f>
        <v/>
      </c>
      <c r="Q238" s="8" t="n"/>
    </row>
    <row r="239">
      <c r="J239" s="6" t="n"/>
      <c r="K239" s="7" t="n"/>
      <c r="O239">
        <f>IF(OR(M239="",N239=""),"",IF(YEAR(TODAY())&lt;M239,"Trop jeune",IF(YEAR(TODAY())&gt;N239,"Dépassé",IF(N239-YEAR(TODAY())&lt;=1,"À boire vite","À boire"))))</f>
        <v/>
      </c>
      <c r="P239" s="6">
        <f>IF(OR(H239="",J239=""),"",H239*J239)</f>
        <v/>
      </c>
      <c r="Q239" s="8" t="n"/>
    </row>
    <row r="240">
      <c r="J240" s="6" t="n"/>
      <c r="K240" s="7" t="n"/>
      <c r="O240">
        <f>IF(OR(M240="",N240=""),"",IF(YEAR(TODAY())&lt;M240,"Trop jeune",IF(YEAR(TODAY())&gt;N240,"Dépassé",IF(N240-YEAR(TODAY())&lt;=1,"À boire vite","À boire"))))</f>
        <v/>
      </c>
      <c r="P240" s="6">
        <f>IF(OR(H240="",J240=""),"",H240*J240)</f>
        <v/>
      </c>
      <c r="Q240" s="8" t="n"/>
    </row>
    <row r="241">
      <c r="J241" s="6" t="n"/>
      <c r="K241" s="7" t="n"/>
      <c r="O241">
        <f>IF(OR(M241="",N241=""),"",IF(YEAR(TODAY())&lt;M241,"Trop jeune",IF(YEAR(TODAY())&gt;N241,"Dépassé",IF(N241-YEAR(TODAY())&lt;=1,"À boire vite","À boire"))))</f>
        <v/>
      </c>
      <c r="P241" s="6">
        <f>IF(OR(H241="",J241=""),"",H241*J241)</f>
        <v/>
      </c>
      <c r="Q241" s="8" t="n"/>
    </row>
    <row r="242">
      <c r="J242" s="6" t="n"/>
      <c r="K242" s="7" t="n"/>
      <c r="O242">
        <f>IF(OR(M242="",N242=""),"",IF(YEAR(TODAY())&lt;M242,"Trop jeune",IF(YEAR(TODAY())&gt;N242,"Dépassé",IF(N242-YEAR(TODAY())&lt;=1,"À boire vite","À boire"))))</f>
        <v/>
      </c>
      <c r="P242" s="6">
        <f>IF(OR(H242="",J242=""),"",H242*J242)</f>
        <v/>
      </c>
      <c r="Q242" s="8" t="n"/>
    </row>
    <row r="243">
      <c r="J243" s="6" t="n"/>
      <c r="K243" s="7" t="n"/>
      <c r="O243">
        <f>IF(OR(M243="",N243=""),"",IF(YEAR(TODAY())&lt;M243,"Trop jeune",IF(YEAR(TODAY())&gt;N243,"Dépassé",IF(N243-YEAR(TODAY())&lt;=1,"À boire vite","À boire"))))</f>
        <v/>
      </c>
      <c r="P243" s="6">
        <f>IF(OR(H243="",J243=""),"",H243*J243)</f>
        <v/>
      </c>
      <c r="Q243" s="8" t="n"/>
    </row>
    <row r="244">
      <c r="J244" s="6" t="n"/>
      <c r="K244" s="7" t="n"/>
      <c r="O244">
        <f>IF(OR(M244="",N244=""),"",IF(YEAR(TODAY())&lt;M244,"Trop jeune",IF(YEAR(TODAY())&gt;N244,"Dépassé",IF(N244-YEAR(TODAY())&lt;=1,"À boire vite","À boire"))))</f>
        <v/>
      </c>
      <c r="P244" s="6">
        <f>IF(OR(H244="",J244=""),"",H244*J244)</f>
        <v/>
      </c>
      <c r="Q244" s="8" t="n"/>
    </row>
    <row r="245">
      <c r="J245" s="6" t="n"/>
      <c r="K245" s="7" t="n"/>
      <c r="O245">
        <f>IF(OR(M245="",N245=""),"",IF(YEAR(TODAY())&lt;M245,"Trop jeune",IF(YEAR(TODAY())&gt;N245,"Dépassé",IF(N245-YEAR(TODAY())&lt;=1,"À boire vite","À boire"))))</f>
        <v/>
      </c>
      <c r="P245" s="6">
        <f>IF(OR(H245="",J245=""),"",H245*J245)</f>
        <v/>
      </c>
      <c r="Q245" s="8" t="n"/>
    </row>
    <row r="246">
      <c r="J246" s="6" t="n"/>
      <c r="K246" s="7" t="n"/>
      <c r="O246">
        <f>IF(OR(M246="",N246=""),"",IF(YEAR(TODAY())&lt;M246,"Trop jeune",IF(YEAR(TODAY())&gt;N246,"Dépassé",IF(N246-YEAR(TODAY())&lt;=1,"À boire vite","À boire"))))</f>
        <v/>
      </c>
      <c r="P246" s="6">
        <f>IF(OR(H246="",J246=""),"",H246*J246)</f>
        <v/>
      </c>
      <c r="Q246" s="8" t="n"/>
    </row>
    <row r="247">
      <c r="J247" s="6" t="n"/>
      <c r="K247" s="7" t="n"/>
      <c r="O247">
        <f>IF(OR(M247="",N247=""),"",IF(YEAR(TODAY())&lt;M247,"Trop jeune",IF(YEAR(TODAY())&gt;N247,"Dépassé",IF(N247-YEAR(TODAY())&lt;=1,"À boire vite","À boire"))))</f>
        <v/>
      </c>
      <c r="P247" s="6">
        <f>IF(OR(H247="",J247=""),"",H247*J247)</f>
        <v/>
      </c>
      <c r="Q247" s="8" t="n"/>
    </row>
    <row r="248">
      <c r="J248" s="6" t="n"/>
      <c r="K248" s="7" t="n"/>
      <c r="O248">
        <f>IF(OR(M248="",N248=""),"",IF(YEAR(TODAY())&lt;M248,"Trop jeune",IF(YEAR(TODAY())&gt;N248,"Dépassé",IF(N248-YEAR(TODAY())&lt;=1,"À boire vite","À boire"))))</f>
        <v/>
      </c>
      <c r="P248" s="6">
        <f>IF(OR(H248="",J248=""),"",H248*J248)</f>
        <v/>
      </c>
      <c r="Q248" s="8" t="n"/>
    </row>
    <row r="249">
      <c r="J249" s="6" t="n"/>
      <c r="K249" s="7" t="n"/>
      <c r="O249">
        <f>IF(OR(M249="",N249=""),"",IF(YEAR(TODAY())&lt;M249,"Trop jeune",IF(YEAR(TODAY())&gt;N249,"Dépassé",IF(N249-YEAR(TODAY())&lt;=1,"À boire vite","À boire"))))</f>
        <v/>
      </c>
      <c r="P249" s="6">
        <f>IF(OR(H249="",J249=""),"",H249*J249)</f>
        <v/>
      </c>
      <c r="Q249" s="8" t="n"/>
    </row>
    <row r="250">
      <c r="J250" s="6" t="n"/>
      <c r="K250" s="7" t="n"/>
      <c r="O250">
        <f>IF(OR(M250="",N250=""),"",IF(YEAR(TODAY())&lt;M250,"Trop jeune",IF(YEAR(TODAY())&gt;N250,"Dépassé",IF(N250-YEAR(TODAY())&lt;=1,"À boire vite","À boire"))))</f>
        <v/>
      </c>
      <c r="P250" s="6">
        <f>IF(OR(H250="",J250=""),"",H250*J250)</f>
        <v/>
      </c>
      <c r="Q250" s="8" t="n"/>
    </row>
    <row r="251">
      <c r="J251" s="6" t="n"/>
      <c r="K251" s="7" t="n"/>
      <c r="O251">
        <f>IF(OR(M251="",N251=""),"",IF(YEAR(TODAY())&lt;M251,"Trop jeune",IF(YEAR(TODAY())&gt;N251,"Dépassé",IF(N251-YEAR(TODAY())&lt;=1,"À boire vite","À boire"))))</f>
        <v/>
      </c>
      <c r="P251" s="6">
        <f>IF(OR(H251="",J251=""),"",H251*J251)</f>
        <v/>
      </c>
      <c r="Q251" s="8" t="n"/>
    </row>
    <row r="252">
      <c r="J252" s="6" t="n"/>
      <c r="K252" s="7" t="n"/>
      <c r="O252">
        <f>IF(OR(M252="",N252=""),"",IF(YEAR(TODAY())&lt;M252,"Trop jeune",IF(YEAR(TODAY())&gt;N252,"Dépassé",IF(N252-YEAR(TODAY())&lt;=1,"À boire vite","À boire"))))</f>
        <v/>
      </c>
      <c r="P252" s="6">
        <f>IF(OR(H252="",J252=""),"",H252*J252)</f>
        <v/>
      </c>
      <c r="Q252" s="8" t="n"/>
    </row>
    <row r="253">
      <c r="J253" s="6" t="n"/>
      <c r="K253" s="7" t="n"/>
      <c r="O253">
        <f>IF(OR(M253="",N253=""),"",IF(YEAR(TODAY())&lt;M253,"Trop jeune",IF(YEAR(TODAY())&gt;N253,"Dépassé",IF(N253-YEAR(TODAY())&lt;=1,"À boire vite","À boire"))))</f>
        <v/>
      </c>
      <c r="P253" s="6">
        <f>IF(OR(H253="",J253=""),"",H253*J253)</f>
        <v/>
      </c>
      <c r="Q253" s="8" t="n"/>
    </row>
    <row r="254">
      <c r="J254" s="6" t="n"/>
      <c r="K254" s="7" t="n"/>
      <c r="O254">
        <f>IF(OR(M254="",N254=""),"",IF(YEAR(TODAY())&lt;M254,"Trop jeune",IF(YEAR(TODAY())&gt;N254,"Dépassé",IF(N254-YEAR(TODAY())&lt;=1,"À boire vite","À boire"))))</f>
        <v/>
      </c>
      <c r="P254" s="6">
        <f>IF(OR(H254="",J254=""),"",H254*J254)</f>
        <v/>
      </c>
      <c r="Q254" s="8" t="n"/>
    </row>
    <row r="255">
      <c r="J255" s="6" t="n"/>
      <c r="K255" s="7" t="n"/>
      <c r="O255">
        <f>IF(OR(M255="",N255=""),"",IF(YEAR(TODAY())&lt;M255,"Trop jeune",IF(YEAR(TODAY())&gt;N255,"Dépassé",IF(N255-YEAR(TODAY())&lt;=1,"À boire vite","À boire"))))</f>
        <v/>
      </c>
      <c r="P255" s="6">
        <f>IF(OR(H255="",J255=""),"",H255*J255)</f>
        <v/>
      </c>
      <c r="Q255" s="8" t="n"/>
    </row>
    <row r="256">
      <c r="J256" s="6" t="n"/>
      <c r="K256" s="7" t="n"/>
      <c r="O256">
        <f>IF(OR(M256="",N256=""),"",IF(YEAR(TODAY())&lt;M256,"Trop jeune",IF(YEAR(TODAY())&gt;N256,"Dépassé",IF(N256-YEAR(TODAY())&lt;=1,"À boire vite","À boire"))))</f>
        <v/>
      </c>
      <c r="P256" s="6">
        <f>IF(OR(H256="",J256=""),"",H256*J256)</f>
        <v/>
      </c>
      <c r="Q256" s="8" t="n"/>
    </row>
    <row r="257">
      <c r="J257" s="6" t="n"/>
      <c r="K257" s="7" t="n"/>
      <c r="O257">
        <f>IF(OR(M257="",N257=""),"",IF(YEAR(TODAY())&lt;M257,"Trop jeune",IF(YEAR(TODAY())&gt;N257,"Dépassé",IF(N257-YEAR(TODAY())&lt;=1,"À boire vite","À boire"))))</f>
        <v/>
      </c>
      <c r="P257" s="6">
        <f>IF(OR(H257="",J257=""),"",H257*J257)</f>
        <v/>
      </c>
      <c r="Q257" s="8" t="n"/>
    </row>
    <row r="258">
      <c r="J258" s="6" t="n"/>
      <c r="K258" s="7" t="n"/>
      <c r="O258">
        <f>IF(OR(M258="",N258=""),"",IF(YEAR(TODAY())&lt;M258,"Trop jeune",IF(YEAR(TODAY())&gt;N258,"Dépassé",IF(N258-YEAR(TODAY())&lt;=1,"À boire vite","À boire"))))</f>
        <v/>
      </c>
      <c r="P258" s="6">
        <f>IF(OR(H258="",J258=""),"",H258*J258)</f>
        <v/>
      </c>
      <c r="Q258" s="8" t="n"/>
    </row>
    <row r="259">
      <c r="J259" s="6" t="n"/>
      <c r="K259" s="7" t="n"/>
      <c r="O259">
        <f>IF(OR(M259="",N259=""),"",IF(YEAR(TODAY())&lt;M259,"Trop jeune",IF(YEAR(TODAY())&gt;N259,"Dépassé",IF(N259-YEAR(TODAY())&lt;=1,"À boire vite","À boire"))))</f>
        <v/>
      </c>
      <c r="P259" s="6">
        <f>IF(OR(H259="",J259=""),"",H259*J259)</f>
        <v/>
      </c>
      <c r="Q259" s="8" t="n"/>
    </row>
    <row r="260">
      <c r="J260" s="6" t="n"/>
      <c r="K260" s="7" t="n"/>
      <c r="O260">
        <f>IF(OR(M260="",N260=""),"",IF(YEAR(TODAY())&lt;M260,"Trop jeune",IF(YEAR(TODAY())&gt;N260,"Dépassé",IF(N260-YEAR(TODAY())&lt;=1,"À boire vite","À boire"))))</f>
        <v/>
      </c>
      <c r="P260" s="6">
        <f>IF(OR(H260="",J260=""),"",H260*J260)</f>
        <v/>
      </c>
      <c r="Q260" s="8" t="n"/>
    </row>
    <row r="261">
      <c r="J261" s="6" t="n"/>
      <c r="K261" s="7" t="n"/>
      <c r="O261">
        <f>IF(OR(M261="",N261=""),"",IF(YEAR(TODAY())&lt;M261,"Trop jeune",IF(YEAR(TODAY())&gt;N261,"Dépassé",IF(N261-YEAR(TODAY())&lt;=1,"À boire vite","À boire"))))</f>
        <v/>
      </c>
      <c r="P261" s="6">
        <f>IF(OR(H261="",J261=""),"",H261*J261)</f>
        <v/>
      </c>
      <c r="Q261" s="8" t="n"/>
    </row>
    <row r="262">
      <c r="J262" s="6" t="n"/>
      <c r="K262" s="7" t="n"/>
      <c r="O262">
        <f>IF(OR(M262="",N262=""),"",IF(YEAR(TODAY())&lt;M262,"Trop jeune",IF(YEAR(TODAY())&gt;N262,"Dépassé",IF(N262-YEAR(TODAY())&lt;=1,"À boire vite","À boire"))))</f>
        <v/>
      </c>
      <c r="P262" s="6">
        <f>IF(OR(H262="",J262=""),"",H262*J262)</f>
        <v/>
      </c>
      <c r="Q262" s="8" t="n"/>
    </row>
    <row r="263">
      <c r="J263" s="6" t="n"/>
      <c r="K263" s="7" t="n"/>
      <c r="O263">
        <f>IF(OR(M263="",N263=""),"",IF(YEAR(TODAY())&lt;M263,"Trop jeune",IF(YEAR(TODAY())&gt;N263,"Dépassé",IF(N263-YEAR(TODAY())&lt;=1,"À boire vite","À boire"))))</f>
        <v/>
      </c>
      <c r="P263" s="6">
        <f>IF(OR(H263="",J263=""),"",H263*J263)</f>
        <v/>
      </c>
      <c r="Q263" s="8" t="n"/>
    </row>
    <row r="264">
      <c r="J264" s="6" t="n"/>
      <c r="K264" s="7" t="n"/>
      <c r="O264">
        <f>IF(OR(M264="",N264=""),"",IF(YEAR(TODAY())&lt;M264,"Trop jeune",IF(YEAR(TODAY())&gt;N264,"Dépassé",IF(N264-YEAR(TODAY())&lt;=1,"À boire vite","À boire"))))</f>
        <v/>
      </c>
      <c r="P264" s="6">
        <f>IF(OR(H264="",J264=""),"",H264*J264)</f>
        <v/>
      </c>
      <c r="Q264" s="8" t="n"/>
    </row>
    <row r="265">
      <c r="J265" s="6" t="n"/>
      <c r="K265" s="7" t="n"/>
      <c r="O265">
        <f>IF(OR(M265="",N265=""),"",IF(YEAR(TODAY())&lt;M265,"Trop jeune",IF(YEAR(TODAY())&gt;N265,"Dépassé",IF(N265-YEAR(TODAY())&lt;=1,"À boire vite","À boire"))))</f>
        <v/>
      </c>
      <c r="P265" s="6">
        <f>IF(OR(H265="",J265=""),"",H265*J265)</f>
        <v/>
      </c>
      <c r="Q265" s="8" t="n"/>
    </row>
    <row r="266">
      <c r="J266" s="6" t="n"/>
      <c r="K266" s="7" t="n"/>
      <c r="O266">
        <f>IF(OR(M266="",N266=""),"",IF(YEAR(TODAY())&lt;M266,"Trop jeune",IF(YEAR(TODAY())&gt;N266,"Dépassé",IF(N266-YEAR(TODAY())&lt;=1,"À boire vite","À boire"))))</f>
        <v/>
      </c>
      <c r="P266" s="6">
        <f>IF(OR(H266="",J266=""),"",H266*J266)</f>
        <v/>
      </c>
      <c r="Q266" s="8" t="n"/>
    </row>
    <row r="267">
      <c r="J267" s="6" t="n"/>
      <c r="K267" s="7" t="n"/>
      <c r="O267">
        <f>IF(OR(M267="",N267=""),"",IF(YEAR(TODAY())&lt;M267,"Trop jeune",IF(YEAR(TODAY())&gt;N267,"Dépassé",IF(N267-YEAR(TODAY())&lt;=1,"À boire vite","À boire"))))</f>
        <v/>
      </c>
      <c r="P267" s="6">
        <f>IF(OR(H267="",J267=""),"",H267*J267)</f>
        <v/>
      </c>
      <c r="Q267" s="8" t="n"/>
    </row>
    <row r="268">
      <c r="J268" s="6" t="n"/>
      <c r="K268" s="7" t="n"/>
      <c r="O268">
        <f>IF(OR(M268="",N268=""),"",IF(YEAR(TODAY())&lt;M268,"Trop jeune",IF(YEAR(TODAY())&gt;N268,"Dépassé",IF(N268-YEAR(TODAY())&lt;=1,"À boire vite","À boire"))))</f>
        <v/>
      </c>
      <c r="P268" s="6">
        <f>IF(OR(H268="",J268=""),"",H268*J268)</f>
        <v/>
      </c>
      <c r="Q268" s="8" t="n"/>
    </row>
    <row r="269">
      <c r="J269" s="6" t="n"/>
      <c r="K269" s="7" t="n"/>
      <c r="O269">
        <f>IF(OR(M269="",N269=""),"",IF(YEAR(TODAY())&lt;M269,"Trop jeune",IF(YEAR(TODAY())&gt;N269,"Dépassé",IF(N269-YEAR(TODAY())&lt;=1,"À boire vite","À boire"))))</f>
        <v/>
      </c>
      <c r="P269" s="6">
        <f>IF(OR(H269="",J269=""),"",H269*J269)</f>
        <v/>
      </c>
      <c r="Q269" s="8" t="n"/>
    </row>
    <row r="270">
      <c r="J270" s="6" t="n"/>
      <c r="K270" s="7" t="n"/>
      <c r="O270">
        <f>IF(OR(M270="",N270=""),"",IF(YEAR(TODAY())&lt;M270,"Trop jeune",IF(YEAR(TODAY())&gt;N270,"Dépassé",IF(N270-YEAR(TODAY())&lt;=1,"À boire vite","À boire"))))</f>
        <v/>
      </c>
      <c r="P270" s="6">
        <f>IF(OR(H270="",J270=""),"",H270*J270)</f>
        <v/>
      </c>
      <c r="Q270" s="8" t="n"/>
    </row>
    <row r="271">
      <c r="J271" s="6" t="n"/>
      <c r="K271" s="7" t="n"/>
      <c r="O271">
        <f>IF(OR(M271="",N271=""),"",IF(YEAR(TODAY())&lt;M271,"Trop jeune",IF(YEAR(TODAY())&gt;N271,"Dépassé",IF(N271-YEAR(TODAY())&lt;=1,"À boire vite","À boire"))))</f>
        <v/>
      </c>
      <c r="P271" s="6">
        <f>IF(OR(H271="",J271=""),"",H271*J271)</f>
        <v/>
      </c>
      <c r="Q271" s="8" t="n"/>
    </row>
    <row r="272">
      <c r="J272" s="6" t="n"/>
      <c r="K272" s="7" t="n"/>
      <c r="O272">
        <f>IF(OR(M272="",N272=""),"",IF(YEAR(TODAY())&lt;M272,"Trop jeune",IF(YEAR(TODAY())&gt;N272,"Dépassé",IF(N272-YEAR(TODAY())&lt;=1,"À boire vite","À boire"))))</f>
        <v/>
      </c>
      <c r="P272" s="6">
        <f>IF(OR(H272="",J272=""),"",H272*J272)</f>
        <v/>
      </c>
      <c r="Q272" s="8" t="n"/>
    </row>
    <row r="273">
      <c r="J273" s="6" t="n"/>
      <c r="K273" s="7" t="n"/>
      <c r="O273">
        <f>IF(OR(M273="",N273=""),"",IF(YEAR(TODAY())&lt;M273,"Trop jeune",IF(YEAR(TODAY())&gt;N273,"Dépassé",IF(N273-YEAR(TODAY())&lt;=1,"À boire vite","À boire"))))</f>
        <v/>
      </c>
      <c r="P273" s="6">
        <f>IF(OR(H273="",J273=""),"",H273*J273)</f>
        <v/>
      </c>
      <c r="Q273" s="8" t="n"/>
    </row>
    <row r="274">
      <c r="J274" s="6" t="n"/>
      <c r="K274" s="7" t="n"/>
      <c r="O274">
        <f>IF(OR(M274="",N274=""),"",IF(YEAR(TODAY())&lt;M274,"Trop jeune",IF(YEAR(TODAY())&gt;N274,"Dépassé",IF(N274-YEAR(TODAY())&lt;=1,"À boire vite","À boire"))))</f>
        <v/>
      </c>
      <c r="P274" s="6">
        <f>IF(OR(H274="",J274=""),"",H274*J274)</f>
        <v/>
      </c>
      <c r="Q274" s="8" t="n"/>
    </row>
    <row r="275">
      <c r="J275" s="6" t="n"/>
      <c r="K275" s="7" t="n"/>
      <c r="O275">
        <f>IF(OR(M275="",N275=""),"",IF(YEAR(TODAY())&lt;M275,"Trop jeune",IF(YEAR(TODAY())&gt;N275,"Dépassé",IF(N275-YEAR(TODAY())&lt;=1,"À boire vite","À boire"))))</f>
        <v/>
      </c>
      <c r="P275" s="6">
        <f>IF(OR(H275="",J275=""),"",H275*J275)</f>
        <v/>
      </c>
      <c r="Q275" s="8" t="n"/>
    </row>
    <row r="276">
      <c r="J276" s="6" t="n"/>
      <c r="K276" s="7" t="n"/>
      <c r="O276">
        <f>IF(OR(M276="",N276=""),"",IF(YEAR(TODAY())&lt;M276,"Trop jeune",IF(YEAR(TODAY())&gt;N276,"Dépassé",IF(N276-YEAR(TODAY())&lt;=1,"À boire vite","À boire"))))</f>
        <v/>
      </c>
      <c r="P276" s="6">
        <f>IF(OR(H276="",J276=""),"",H276*J276)</f>
        <v/>
      </c>
      <c r="Q276" s="8" t="n"/>
    </row>
    <row r="277">
      <c r="J277" s="6" t="n"/>
      <c r="K277" s="7" t="n"/>
      <c r="O277">
        <f>IF(OR(M277="",N277=""),"",IF(YEAR(TODAY())&lt;M277,"Trop jeune",IF(YEAR(TODAY())&gt;N277,"Dépassé",IF(N277-YEAR(TODAY())&lt;=1,"À boire vite","À boire"))))</f>
        <v/>
      </c>
      <c r="P277" s="6">
        <f>IF(OR(H277="",J277=""),"",H277*J277)</f>
        <v/>
      </c>
      <c r="Q277" s="8" t="n"/>
    </row>
    <row r="278">
      <c r="J278" s="6" t="n"/>
      <c r="K278" s="7" t="n"/>
      <c r="O278">
        <f>IF(OR(M278="",N278=""),"",IF(YEAR(TODAY())&lt;M278,"Trop jeune",IF(YEAR(TODAY())&gt;N278,"Dépassé",IF(N278-YEAR(TODAY())&lt;=1,"À boire vite","À boire"))))</f>
        <v/>
      </c>
      <c r="P278" s="6">
        <f>IF(OR(H278="",J278=""),"",H278*J278)</f>
        <v/>
      </c>
      <c r="Q278" s="8" t="n"/>
    </row>
    <row r="279">
      <c r="J279" s="6" t="n"/>
      <c r="K279" s="7" t="n"/>
      <c r="O279">
        <f>IF(OR(M279="",N279=""),"",IF(YEAR(TODAY())&lt;M279,"Trop jeune",IF(YEAR(TODAY())&gt;N279,"Dépassé",IF(N279-YEAR(TODAY())&lt;=1,"À boire vite","À boire"))))</f>
        <v/>
      </c>
      <c r="P279" s="6">
        <f>IF(OR(H279="",J279=""),"",H279*J279)</f>
        <v/>
      </c>
      <c r="Q279" s="8" t="n"/>
    </row>
    <row r="280">
      <c r="J280" s="6" t="n"/>
      <c r="K280" s="7" t="n"/>
      <c r="O280">
        <f>IF(OR(M280="",N280=""),"",IF(YEAR(TODAY())&lt;M280,"Trop jeune",IF(YEAR(TODAY())&gt;N280,"Dépassé",IF(N280-YEAR(TODAY())&lt;=1,"À boire vite","À boire"))))</f>
        <v/>
      </c>
      <c r="P280" s="6">
        <f>IF(OR(H280="",J280=""),"",H280*J280)</f>
        <v/>
      </c>
      <c r="Q280" s="8" t="n"/>
    </row>
    <row r="281">
      <c r="J281" s="6" t="n"/>
      <c r="K281" s="7" t="n"/>
      <c r="O281">
        <f>IF(OR(M281="",N281=""),"",IF(YEAR(TODAY())&lt;M281,"Trop jeune",IF(YEAR(TODAY())&gt;N281,"Dépassé",IF(N281-YEAR(TODAY())&lt;=1,"À boire vite","À boire"))))</f>
        <v/>
      </c>
      <c r="P281" s="6">
        <f>IF(OR(H281="",J281=""),"",H281*J281)</f>
        <v/>
      </c>
      <c r="Q281" s="8" t="n"/>
    </row>
    <row r="282">
      <c r="J282" s="6" t="n"/>
      <c r="K282" s="7" t="n"/>
      <c r="O282">
        <f>IF(OR(M282="",N282=""),"",IF(YEAR(TODAY())&lt;M282,"Trop jeune",IF(YEAR(TODAY())&gt;N282,"Dépassé",IF(N282-YEAR(TODAY())&lt;=1,"À boire vite","À boire"))))</f>
        <v/>
      </c>
      <c r="P282" s="6">
        <f>IF(OR(H282="",J282=""),"",H282*J282)</f>
        <v/>
      </c>
      <c r="Q282" s="8" t="n"/>
    </row>
    <row r="283">
      <c r="J283" s="6" t="n"/>
      <c r="K283" s="7" t="n"/>
      <c r="O283">
        <f>IF(OR(M283="",N283=""),"",IF(YEAR(TODAY())&lt;M283,"Trop jeune",IF(YEAR(TODAY())&gt;N283,"Dépassé",IF(N283-YEAR(TODAY())&lt;=1,"À boire vite","À boire"))))</f>
        <v/>
      </c>
      <c r="P283" s="6">
        <f>IF(OR(H283="",J283=""),"",H283*J283)</f>
        <v/>
      </c>
      <c r="Q283" s="8" t="n"/>
    </row>
    <row r="284">
      <c r="J284" s="6" t="n"/>
      <c r="K284" s="7" t="n"/>
      <c r="O284">
        <f>IF(OR(M284="",N284=""),"",IF(YEAR(TODAY())&lt;M284,"Trop jeune",IF(YEAR(TODAY())&gt;N284,"Dépassé",IF(N284-YEAR(TODAY())&lt;=1,"À boire vite","À boire"))))</f>
        <v/>
      </c>
      <c r="P284" s="6">
        <f>IF(OR(H284="",J284=""),"",H284*J284)</f>
        <v/>
      </c>
      <c r="Q284" s="8" t="n"/>
    </row>
    <row r="285">
      <c r="J285" s="6" t="n"/>
      <c r="K285" s="7" t="n"/>
      <c r="O285">
        <f>IF(OR(M285="",N285=""),"",IF(YEAR(TODAY())&lt;M285,"Trop jeune",IF(YEAR(TODAY())&gt;N285,"Dépassé",IF(N285-YEAR(TODAY())&lt;=1,"À boire vite","À boire"))))</f>
        <v/>
      </c>
      <c r="P285" s="6">
        <f>IF(OR(H285="",J285=""),"",H285*J285)</f>
        <v/>
      </c>
      <c r="Q285" s="8" t="n"/>
    </row>
    <row r="286">
      <c r="J286" s="6" t="n"/>
      <c r="K286" s="7" t="n"/>
      <c r="O286">
        <f>IF(OR(M286="",N286=""),"",IF(YEAR(TODAY())&lt;M286,"Trop jeune",IF(YEAR(TODAY())&gt;N286,"Dépassé",IF(N286-YEAR(TODAY())&lt;=1,"À boire vite","À boire"))))</f>
        <v/>
      </c>
      <c r="P286" s="6">
        <f>IF(OR(H286="",J286=""),"",H286*J286)</f>
        <v/>
      </c>
      <c r="Q286" s="8" t="n"/>
    </row>
    <row r="287">
      <c r="J287" s="6" t="n"/>
      <c r="K287" s="7" t="n"/>
      <c r="O287">
        <f>IF(OR(M287="",N287=""),"",IF(YEAR(TODAY())&lt;M287,"Trop jeune",IF(YEAR(TODAY())&gt;N287,"Dépassé",IF(N287-YEAR(TODAY())&lt;=1,"À boire vite","À boire"))))</f>
        <v/>
      </c>
      <c r="P287" s="6">
        <f>IF(OR(H287="",J287=""),"",H287*J287)</f>
        <v/>
      </c>
      <c r="Q287" s="8" t="n"/>
    </row>
    <row r="288">
      <c r="J288" s="6" t="n"/>
      <c r="K288" s="7" t="n"/>
      <c r="O288">
        <f>IF(OR(M288="",N288=""),"",IF(YEAR(TODAY())&lt;M288,"Trop jeune",IF(YEAR(TODAY())&gt;N288,"Dépassé",IF(N288-YEAR(TODAY())&lt;=1,"À boire vite","À boire"))))</f>
        <v/>
      </c>
      <c r="P288" s="6">
        <f>IF(OR(H288="",J288=""),"",H288*J288)</f>
        <v/>
      </c>
      <c r="Q288" s="8" t="n"/>
    </row>
    <row r="289">
      <c r="J289" s="6" t="n"/>
      <c r="K289" s="7" t="n"/>
      <c r="O289">
        <f>IF(OR(M289="",N289=""),"",IF(YEAR(TODAY())&lt;M289,"Trop jeune",IF(YEAR(TODAY())&gt;N289,"Dépassé",IF(N289-YEAR(TODAY())&lt;=1,"À boire vite","À boire"))))</f>
        <v/>
      </c>
      <c r="P289" s="6">
        <f>IF(OR(H289="",J289=""),"",H289*J289)</f>
        <v/>
      </c>
      <c r="Q289" s="8" t="n"/>
    </row>
    <row r="290">
      <c r="J290" s="6" t="n"/>
      <c r="K290" s="7" t="n"/>
      <c r="O290">
        <f>IF(OR(M290="",N290=""),"",IF(YEAR(TODAY())&lt;M290,"Trop jeune",IF(YEAR(TODAY())&gt;N290,"Dépassé",IF(N290-YEAR(TODAY())&lt;=1,"À boire vite","À boire"))))</f>
        <v/>
      </c>
      <c r="P290" s="6">
        <f>IF(OR(H290="",J290=""),"",H290*J290)</f>
        <v/>
      </c>
      <c r="Q290" s="8" t="n"/>
    </row>
    <row r="291">
      <c r="J291" s="6" t="n"/>
      <c r="K291" s="7" t="n"/>
      <c r="O291">
        <f>IF(OR(M291="",N291=""),"",IF(YEAR(TODAY())&lt;M291,"Trop jeune",IF(YEAR(TODAY())&gt;N291,"Dépassé",IF(N291-YEAR(TODAY())&lt;=1,"À boire vite","À boire"))))</f>
        <v/>
      </c>
      <c r="P291" s="6">
        <f>IF(OR(H291="",J291=""),"",H291*J291)</f>
        <v/>
      </c>
      <c r="Q291" s="8" t="n"/>
    </row>
    <row r="292">
      <c r="J292" s="6" t="n"/>
      <c r="K292" s="7" t="n"/>
      <c r="O292">
        <f>IF(OR(M292="",N292=""),"",IF(YEAR(TODAY())&lt;M292,"Trop jeune",IF(YEAR(TODAY())&gt;N292,"Dépassé",IF(N292-YEAR(TODAY())&lt;=1,"À boire vite","À boire"))))</f>
        <v/>
      </c>
      <c r="P292" s="6">
        <f>IF(OR(H292="",J292=""),"",H292*J292)</f>
        <v/>
      </c>
      <c r="Q292" s="8" t="n"/>
    </row>
    <row r="293">
      <c r="J293" s="6" t="n"/>
      <c r="K293" s="7" t="n"/>
      <c r="O293">
        <f>IF(OR(M293="",N293=""),"",IF(YEAR(TODAY())&lt;M293,"Trop jeune",IF(YEAR(TODAY())&gt;N293,"Dépassé",IF(N293-YEAR(TODAY())&lt;=1,"À boire vite","À boire"))))</f>
        <v/>
      </c>
      <c r="P293" s="6">
        <f>IF(OR(H293="",J293=""),"",H293*J293)</f>
        <v/>
      </c>
      <c r="Q293" s="8" t="n"/>
    </row>
    <row r="294">
      <c r="J294" s="6" t="n"/>
      <c r="K294" s="7" t="n"/>
      <c r="O294">
        <f>IF(OR(M294="",N294=""),"",IF(YEAR(TODAY())&lt;M294,"Trop jeune",IF(YEAR(TODAY())&gt;N294,"Dépassé",IF(N294-YEAR(TODAY())&lt;=1,"À boire vite","À boire"))))</f>
        <v/>
      </c>
      <c r="P294" s="6">
        <f>IF(OR(H294="",J294=""),"",H294*J294)</f>
        <v/>
      </c>
      <c r="Q294" s="8" t="n"/>
    </row>
    <row r="295">
      <c r="J295" s="6" t="n"/>
      <c r="K295" s="7" t="n"/>
      <c r="O295">
        <f>IF(OR(M295="",N295=""),"",IF(YEAR(TODAY())&lt;M295,"Trop jeune",IF(YEAR(TODAY())&gt;N295,"Dépassé",IF(N295-YEAR(TODAY())&lt;=1,"À boire vite","À boire"))))</f>
        <v/>
      </c>
      <c r="P295" s="6">
        <f>IF(OR(H295="",J295=""),"",H295*J295)</f>
        <v/>
      </c>
      <c r="Q295" s="8" t="n"/>
    </row>
    <row r="296">
      <c r="J296" s="6" t="n"/>
      <c r="K296" s="7" t="n"/>
      <c r="O296">
        <f>IF(OR(M296="",N296=""),"",IF(YEAR(TODAY())&lt;M296,"Trop jeune",IF(YEAR(TODAY())&gt;N296,"Dépassé",IF(N296-YEAR(TODAY())&lt;=1,"À boire vite","À boire"))))</f>
        <v/>
      </c>
      <c r="P296" s="6">
        <f>IF(OR(H296="",J296=""),"",H296*J296)</f>
        <v/>
      </c>
      <c r="Q296" s="8" t="n"/>
    </row>
    <row r="297">
      <c r="J297" s="6" t="n"/>
      <c r="K297" s="7" t="n"/>
      <c r="O297">
        <f>IF(OR(M297="",N297=""),"",IF(YEAR(TODAY())&lt;M297,"Trop jeune",IF(YEAR(TODAY())&gt;N297,"Dépassé",IF(N297-YEAR(TODAY())&lt;=1,"À boire vite","À boire"))))</f>
        <v/>
      </c>
      <c r="P297" s="6">
        <f>IF(OR(H297="",J297=""),"",H297*J297)</f>
        <v/>
      </c>
      <c r="Q297" s="8" t="n"/>
    </row>
    <row r="298">
      <c r="J298" s="6" t="n"/>
      <c r="K298" s="7" t="n"/>
      <c r="O298">
        <f>IF(OR(M298="",N298=""),"",IF(YEAR(TODAY())&lt;M298,"Trop jeune",IF(YEAR(TODAY())&gt;N298,"Dépassé",IF(N298-YEAR(TODAY())&lt;=1,"À boire vite","À boire"))))</f>
        <v/>
      </c>
      <c r="P298" s="6">
        <f>IF(OR(H298="",J298=""),"",H298*J298)</f>
        <v/>
      </c>
      <c r="Q298" s="8" t="n"/>
    </row>
    <row r="299">
      <c r="J299" s="6" t="n"/>
      <c r="K299" s="7" t="n"/>
      <c r="O299">
        <f>IF(OR(M299="",N299=""),"",IF(YEAR(TODAY())&lt;M299,"Trop jeune",IF(YEAR(TODAY())&gt;N299,"Dépassé",IF(N299-YEAR(TODAY())&lt;=1,"À boire vite","À boire"))))</f>
        <v/>
      </c>
      <c r="P299" s="6">
        <f>IF(OR(H299="",J299=""),"",H299*J299)</f>
        <v/>
      </c>
      <c r="Q299" s="8" t="n"/>
    </row>
    <row r="300">
      <c r="J300" s="6" t="n"/>
      <c r="K300" s="7" t="n"/>
      <c r="O300">
        <f>IF(OR(M300="",N300=""),"",IF(YEAR(TODAY())&lt;M300,"Trop jeune",IF(YEAR(TODAY())&gt;N300,"Dépassé",IF(N300-YEAR(TODAY())&lt;=1,"À boire vite","À boire"))))</f>
        <v/>
      </c>
      <c r="P300" s="6">
        <f>IF(OR(H300="",J300=""),"",H300*J300)</f>
        <v/>
      </c>
      <c r="Q300" s="8" t="n"/>
    </row>
    <row r="301">
      <c r="J301" s="6" t="n"/>
      <c r="K301" s="7" t="n"/>
      <c r="O301">
        <f>IF(OR(M301="",N301=""),"",IF(YEAR(TODAY())&lt;M301,"Trop jeune",IF(YEAR(TODAY())&gt;N301,"Dépassé",IF(N301-YEAR(TODAY())&lt;=1,"À boire vite","À boire"))))</f>
        <v/>
      </c>
      <c r="P301" s="6">
        <f>IF(OR(H301="",J301=""),"",H301*J301)</f>
        <v/>
      </c>
      <c r="Q301" s="8" t="n"/>
    </row>
    <row r="302">
      <c r="J302" s="6" t="n"/>
      <c r="K302" s="7" t="n"/>
      <c r="O302">
        <f>IF(OR(M302="",N302=""),"",IF(YEAR(TODAY())&lt;M302,"Trop jeune",IF(YEAR(TODAY())&gt;N302,"Dépassé",IF(N302-YEAR(TODAY())&lt;=1,"À boire vite","À boire"))))</f>
        <v/>
      </c>
      <c r="P302" s="6">
        <f>IF(OR(H302="",J302=""),"",H302*J302)</f>
        <v/>
      </c>
      <c r="Q302" s="8" t="n"/>
    </row>
    <row r="303">
      <c r="J303" s="6" t="n"/>
      <c r="K303" s="7" t="n"/>
      <c r="O303">
        <f>IF(OR(M303="",N303=""),"",IF(YEAR(TODAY())&lt;M303,"Trop jeune",IF(YEAR(TODAY())&gt;N303,"Dépassé",IF(N303-YEAR(TODAY())&lt;=1,"À boire vite","À boire"))))</f>
        <v/>
      </c>
      <c r="P303" s="6">
        <f>IF(OR(H303="",J303=""),"",H303*J303)</f>
        <v/>
      </c>
      <c r="Q303" s="8" t="n"/>
    </row>
    <row r="304">
      <c r="J304" s="6" t="n"/>
      <c r="K304" s="7" t="n"/>
      <c r="O304">
        <f>IF(OR(M304="",N304=""),"",IF(YEAR(TODAY())&lt;M304,"Trop jeune",IF(YEAR(TODAY())&gt;N304,"Dépassé",IF(N304-YEAR(TODAY())&lt;=1,"À boire vite","À boire"))))</f>
        <v/>
      </c>
      <c r="P304" s="6">
        <f>IF(OR(H304="",J304=""),"",H304*J304)</f>
        <v/>
      </c>
      <c r="Q304" s="8" t="n"/>
    </row>
  </sheetData>
  <conditionalFormatting sqref="O5:O304">
    <cfRule type="expression" priority="1" dxfId="0">
      <formula>$O5="Trop jeune"</formula>
    </cfRule>
    <cfRule type="expression" priority="2" dxfId="1">
      <formula>$O5="À boire"</formula>
    </cfRule>
    <cfRule type="expression" priority="3" dxfId="2">
      <formula>$O5="À boire vite"</formula>
    </cfRule>
    <cfRule type="expression" priority="4" dxfId="3">
      <formula>$O5="Dépassé"</formula>
    </cfRule>
  </conditionalFormatting>
  <dataValidations count="9">
    <dataValidation sqref="E5:E304" showDropDown="0" showInputMessage="0" showErrorMessage="0" allowBlank="1" errorTitle="Couleur" error="Choisis une couleur dans la liste (onglet Listes)." type="list">
      <formula1>=ListeCouleurs</formula1>
    </dataValidation>
    <dataValidation sqref="G5:G304" showDropDown="0" showInputMessage="0" showErrorMessage="0" allowBlank="1" type="list">
      <formula1>=ListeFormats</formula1>
    </dataValidation>
    <dataValidation sqref="D5:D304" showDropDown="0" showInputMessage="0" showErrorMessage="0" allowBlank="1" type="list">
      <formula1>=ListeRegions</formula1>
    </dataValidation>
    <dataValidation sqref="L5:L304" showDropDown="0" showInputMessage="0" showErrorMessage="0" allowBlank="1" type="list">
      <formula1>=ListeLieux</formula1>
    </dataValidation>
    <dataValidation sqref="F5:F304" showDropDown="0" showInputMessage="0" showErrorMessage="0" allowBlank="1" errorTitle="Millésime" error="Année sur quatre chiffres (laisse vide pour un non millésimé)." type="whole" operator="between">
      <formula1>1900</formula1>
      <formula2>2100</formula2>
    </dataValidation>
    <dataValidation sqref="H5:H304" showDropDown="0" showInputMessage="0" showErrorMessage="0" allowBlank="1" errorTitle="Quantité" error="Nombre entier de bouteilles, 0 si tout est bu." type="whole" operator="greaterThanOrEqual">
      <formula1>0</formula1>
    </dataValidation>
    <dataValidation sqref="J5:J304" showDropDown="0" showInputMessage="0" showErrorMessage="0" allowBlank="1" errorTitle="Prix" error="Prix unitaire en euros, sans le symbole." type="decimal" operator="greaterThanOrEqual">
      <formula1>0</formula1>
    </dataValidation>
    <dataValidation sqref="K5:K304" showDropDown="0" showInputMessage="0" showErrorMessage="0" allowBlank="1" errorTitle="Date" error="Date au format jj/mm/aaaa." type="date" operator="greaterThan">
      <formula1>1</formula1>
    </dataValidation>
    <dataValidation sqref="M5:M304 N5:N304" showDropDown="0" showInputMessage="0" showErrorMessage="0" allowBlank="1" errorTitle="Année" error="Année sur quatre chiffres, par exemple 2031." type="whole" operator="between">
      <formula1>1900</formula1>
      <formula2>2150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Tableau de bord de la cave</t>
        </is>
      </c>
    </row>
    <row r="2">
      <c r="A2" s="2" t="inlineStr">
        <is>
          <t>Tout se met à jour seul à partir de l'onglet « Ma cave ». Ne rien saisir ici.</t>
        </is>
      </c>
    </row>
    <row r="4">
      <c r="A4" s="9" t="inlineStr">
        <is>
          <t>Bouteilles en cave</t>
        </is>
      </c>
      <c r="B4" s="10">
        <f>SUM('Ma cave'!$H$5:$H$304)</f>
        <v/>
      </c>
    </row>
    <row r="5">
      <c r="A5" s="9" t="inlineStr">
        <is>
          <t>Références (lignes en stock)</t>
        </is>
      </c>
      <c r="B5" s="10">
        <f>COUNTIF('Ma cave'!$H$5:$H$304,"&gt;0")</f>
        <v/>
      </c>
    </row>
    <row r="6">
      <c r="A6" s="9" t="inlineStr">
        <is>
          <t>Valeur d'achat totale</t>
        </is>
      </c>
      <c r="B6" s="11">
        <f>SUM('Ma cave'!$P$5:$P$304)</f>
        <v/>
      </c>
    </row>
    <row r="7">
      <c r="A7" s="9" t="inlineStr">
        <is>
          <t>Prix moyen par bouteille</t>
        </is>
      </c>
      <c r="B7" s="12">
        <f>IF(B4=0,0,B6/B4)</f>
        <v/>
      </c>
    </row>
    <row r="8">
      <c r="A8" s="9" t="inlineStr">
        <is>
          <t>À boire cette année (fenêtre qui se ferme)</t>
        </is>
      </c>
      <c r="B8" s="10">
        <f>SUMIFS('Ma cave'!$H$5:$H$304,'Ma cave'!$N$5:$N$304,YEAR(TODAY()))</f>
        <v/>
      </c>
    </row>
    <row r="9">
      <c r="A9" s="9" t="inlineStr">
        <is>
          <t>Déjà dépassées</t>
        </is>
      </c>
      <c r="B9" s="10">
        <f>SUMIF('Ma cave'!$O$5:$O$304,"Dépassé",'Ma cave'!$H$5:$H$304)</f>
        <v/>
      </c>
    </row>
    <row r="10">
      <c r="A10" s="13" t="inlineStr">
        <is>
          <t>Où en sont tes bouteilles</t>
        </is>
      </c>
    </row>
    <row r="11">
      <c r="A11" s="14" t="inlineStr">
        <is>
          <t>Statut</t>
        </is>
      </c>
      <c r="B11" s="14" t="inlineStr">
        <is>
          <t>Bouteilles</t>
        </is>
      </c>
      <c r="C11" s="14" t="inlineStr">
        <is>
          <t>Part</t>
        </is>
      </c>
    </row>
    <row r="12">
      <c r="A12" s="15" t="inlineStr">
        <is>
          <t>Trop jeune</t>
        </is>
      </c>
      <c r="B12" s="15">
        <f>SUMIF('Ma cave'!$O$5:$O$304,A12,'Ma cave'!$H$5:$H$304)</f>
        <v/>
      </c>
      <c r="C12" s="16">
        <f>IF($B$4=0,0,B12/$B$4)</f>
        <v/>
      </c>
    </row>
    <row r="13">
      <c r="A13" s="15" t="inlineStr">
        <is>
          <t>À boire</t>
        </is>
      </c>
      <c r="B13" s="15">
        <f>SUMIF('Ma cave'!$O$5:$O$304,A13,'Ma cave'!$H$5:$H$304)</f>
        <v/>
      </c>
      <c r="C13" s="16">
        <f>IF($B$4=0,0,B13/$B$4)</f>
        <v/>
      </c>
    </row>
    <row r="14">
      <c r="A14" s="15" t="inlineStr">
        <is>
          <t>À boire vite</t>
        </is>
      </c>
      <c r="B14" s="15">
        <f>SUMIF('Ma cave'!$O$5:$O$304,A14,'Ma cave'!$H$5:$H$304)</f>
        <v/>
      </c>
      <c r="C14" s="16">
        <f>IF($B$4=0,0,B14/$B$4)</f>
        <v/>
      </c>
    </row>
    <row r="15">
      <c r="A15" s="15" t="inlineStr">
        <is>
          <t>Dépassé</t>
        </is>
      </c>
      <c r="B15" s="15">
        <f>SUMIF('Ma cave'!$O$5:$O$304,A15,'Ma cave'!$H$5:$H$304)</f>
        <v/>
      </c>
      <c r="C15" s="16">
        <f>IF($B$4=0,0,B15/$B$4)</f>
        <v/>
      </c>
    </row>
    <row r="16"/>
    <row r="17">
      <c r="A17" s="17" t="inlineStr">
        <is>
          <t>Répartition par couleur</t>
        </is>
      </c>
    </row>
    <row r="18">
      <c r="A18" s="14" t="inlineStr">
        <is>
          <t>Couleur</t>
        </is>
      </c>
      <c r="B18" s="14" t="inlineStr">
        <is>
          <t>Bouteilles</t>
        </is>
      </c>
      <c r="C18" s="14" t="inlineStr">
        <is>
          <t>Part</t>
        </is>
      </c>
      <c r="D18" s="14" t="inlineStr">
        <is>
          <t>Valeur d'achat</t>
        </is>
      </c>
    </row>
    <row r="19">
      <c r="A19" s="15">
        <f>Listes!A2</f>
        <v/>
      </c>
      <c r="B19" s="15">
        <f>SUMIF('Ma cave'!$E$5:$E$304,A19,'Ma cave'!$H$5:$H$304)</f>
        <v/>
      </c>
      <c r="C19" s="16">
        <f>IF($B$4=0,0,B19/$B$4)</f>
        <v/>
      </c>
      <c r="D19" s="18">
        <f>SUMIF('Ma cave'!$E$5:$E$304,A19,'Ma cave'!$P$5:$P$304)</f>
        <v/>
      </c>
    </row>
    <row r="20">
      <c r="A20" s="15">
        <f>Listes!A3</f>
        <v/>
      </c>
      <c r="B20" s="15">
        <f>SUMIF('Ma cave'!$E$5:$E$304,A20,'Ma cave'!$H$5:$H$304)</f>
        <v/>
      </c>
      <c r="C20" s="16">
        <f>IF($B$4=0,0,B20/$B$4)</f>
        <v/>
      </c>
      <c r="D20" s="18">
        <f>SUMIF('Ma cave'!$E$5:$E$304,A20,'Ma cave'!$P$5:$P$304)</f>
        <v/>
      </c>
    </row>
    <row r="21">
      <c r="A21" s="15">
        <f>Listes!A4</f>
        <v/>
      </c>
      <c r="B21" s="15">
        <f>SUMIF('Ma cave'!$E$5:$E$304,A21,'Ma cave'!$H$5:$H$304)</f>
        <v/>
      </c>
      <c r="C21" s="16">
        <f>IF($B$4=0,0,B21/$B$4)</f>
        <v/>
      </c>
      <c r="D21" s="18">
        <f>SUMIF('Ma cave'!$E$5:$E$304,A21,'Ma cave'!$P$5:$P$304)</f>
        <v/>
      </c>
    </row>
    <row r="22">
      <c r="A22" s="15">
        <f>Listes!A5</f>
        <v/>
      </c>
      <c r="B22" s="15">
        <f>SUMIF('Ma cave'!$E$5:$E$304,A22,'Ma cave'!$H$5:$H$304)</f>
        <v/>
      </c>
      <c r="C22" s="16">
        <f>IF($B$4=0,0,B22/$B$4)</f>
        <v/>
      </c>
      <c r="D22" s="18">
        <f>SUMIF('Ma cave'!$E$5:$E$304,A22,'Ma cave'!$P$5:$P$304)</f>
        <v/>
      </c>
    </row>
    <row r="23">
      <c r="A23" s="15">
        <f>Listes!A6</f>
        <v/>
      </c>
      <c r="B23" s="15">
        <f>SUMIF('Ma cave'!$E$5:$E$304,A23,'Ma cave'!$H$5:$H$304)</f>
        <v/>
      </c>
      <c r="C23" s="16">
        <f>IF($B$4=0,0,B23/$B$4)</f>
        <v/>
      </c>
      <c r="D23" s="18">
        <f>SUMIF('Ma cave'!$E$5:$E$304,A23,'Ma cave'!$P$5:$P$304)</f>
        <v/>
      </c>
    </row>
    <row r="24"/>
    <row r="25">
      <c r="A25" s="17" t="inlineStr">
        <is>
          <t>Répartition par région</t>
        </is>
      </c>
    </row>
    <row r="26">
      <c r="A26" s="14" t="inlineStr">
        <is>
          <t>Région</t>
        </is>
      </c>
      <c r="B26" s="14" t="inlineStr">
        <is>
          <t>Bouteilles</t>
        </is>
      </c>
      <c r="C26" s="14" t="inlineStr">
        <is>
          <t>Part</t>
        </is>
      </c>
      <c r="D26" s="14" t="inlineStr">
        <is>
          <t>Valeur d'achat</t>
        </is>
      </c>
    </row>
    <row r="27">
      <c r="A27" s="15">
        <f>Listes!C2</f>
        <v/>
      </c>
      <c r="B27" s="15">
        <f>SUMIF('Ma cave'!$D$5:$D$304,A27,'Ma cave'!$H$5:$H$304)</f>
        <v/>
      </c>
      <c r="C27" s="16">
        <f>IF($B$4=0,0,B27/$B$4)</f>
        <v/>
      </c>
      <c r="D27" s="18">
        <f>SUMIF('Ma cave'!$D$5:$D$304,A27,'Ma cave'!$P$5:$P$304)</f>
        <v/>
      </c>
    </row>
    <row r="28">
      <c r="A28" s="15">
        <f>Listes!C3</f>
        <v/>
      </c>
      <c r="B28" s="15">
        <f>SUMIF('Ma cave'!$D$5:$D$304,A28,'Ma cave'!$H$5:$H$304)</f>
        <v/>
      </c>
      <c r="C28" s="16">
        <f>IF($B$4=0,0,B28/$B$4)</f>
        <v/>
      </c>
      <c r="D28" s="18">
        <f>SUMIF('Ma cave'!$D$5:$D$304,A28,'Ma cave'!$P$5:$P$304)</f>
        <v/>
      </c>
    </row>
    <row r="29">
      <c r="A29" s="15">
        <f>Listes!C4</f>
        <v/>
      </c>
      <c r="B29" s="15">
        <f>SUMIF('Ma cave'!$D$5:$D$304,A29,'Ma cave'!$H$5:$H$304)</f>
        <v/>
      </c>
      <c r="C29" s="16">
        <f>IF($B$4=0,0,B29/$B$4)</f>
        <v/>
      </c>
      <c r="D29" s="18">
        <f>SUMIF('Ma cave'!$D$5:$D$304,A29,'Ma cave'!$P$5:$P$304)</f>
        <v/>
      </c>
    </row>
    <row r="30">
      <c r="A30" s="15">
        <f>Listes!C5</f>
        <v/>
      </c>
      <c r="B30" s="15">
        <f>SUMIF('Ma cave'!$D$5:$D$304,A30,'Ma cave'!$H$5:$H$304)</f>
        <v/>
      </c>
      <c r="C30" s="16">
        <f>IF($B$4=0,0,B30/$B$4)</f>
        <v/>
      </c>
      <c r="D30" s="18">
        <f>SUMIF('Ma cave'!$D$5:$D$304,A30,'Ma cave'!$P$5:$P$304)</f>
        <v/>
      </c>
    </row>
    <row r="31">
      <c r="A31" s="15">
        <f>Listes!C6</f>
        <v/>
      </c>
      <c r="B31" s="15">
        <f>SUMIF('Ma cave'!$D$5:$D$304,A31,'Ma cave'!$H$5:$H$304)</f>
        <v/>
      </c>
      <c r="C31" s="16">
        <f>IF($B$4=0,0,B31/$B$4)</f>
        <v/>
      </c>
      <c r="D31" s="18">
        <f>SUMIF('Ma cave'!$D$5:$D$304,A31,'Ma cave'!$P$5:$P$304)</f>
        <v/>
      </c>
    </row>
    <row r="32">
      <c r="A32" s="15">
        <f>Listes!C7</f>
        <v/>
      </c>
      <c r="B32" s="15">
        <f>SUMIF('Ma cave'!$D$5:$D$304,A32,'Ma cave'!$H$5:$H$304)</f>
        <v/>
      </c>
      <c r="C32" s="16">
        <f>IF($B$4=0,0,B32/$B$4)</f>
        <v/>
      </c>
      <c r="D32" s="18">
        <f>SUMIF('Ma cave'!$D$5:$D$304,A32,'Ma cave'!$P$5:$P$304)</f>
        <v/>
      </c>
    </row>
    <row r="33">
      <c r="A33" s="15">
        <f>Listes!C8</f>
        <v/>
      </c>
      <c r="B33" s="15">
        <f>SUMIF('Ma cave'!$D$5:$D$304,A33,'Ma cave'!$H$5:$H$304)</f>
        <v/>
      </c>
      <c r="C33" s="16">
        <f>IF($B$4=0,0,B33/$B$4)</f>
        <v/>
      </c>
      <c r="D33" s="18">
        <f>SUMIF('Ma cave'!$D$5:$D$304,A33,'Ma cave'!$P$5:$P$304)</f>
        <v/>
      </c>
    </row>
    <row r="34">
      <c r="A34" s="15">
        <f>Listes!C9</f>
        <v/>
      </c>
      <c r="B34" s="15">
        <f>SUMIF('Ma cave'!$D$5:$D$304,A34,'Ma cave'!$H$5:$H$304)</f>
        <v/>
      </c>
      <c r="C34" s="16">
        <f>IF($B$4=0,0,B34/$B$4)</f>
        <v/>
      </c>
      <c r="D34" s="18">
        <f>SUMIF('Ma cave'!$D$5:$D$304,A34,'Ma cave'!$P$5:$P$304)</f>
        <v/>
      </c>
    </row>
    <row r="35">
      <c r="A35" s="15">
        <f>Listes!C10</f>
        <v/>
      </c>
      <c r="B35" s="15">
        <f>SUMIF('Ma cave'!$D$5:$D$304,A35,'Ma cave'!$H$5:$H$304)</f>
        <v/>
      </c>
      <c r="C35" s="16">
        <f>IF($B$4=0,0,B35/$B$4)</f>
        <v/>
      </c>
      <c r="D35" s="18">
        <f>SUMIF('Ma cave'!$D$5:$D$304,A35,'Ma cave'!$P$5:$P$304)</f>
        <v/>
      </c>
    </row>
    <row r="36">
      <c r="A36" s="15">
        <f>Listes!C11</f>
        <v/>
      </c>
      <c r="B36" s="15">
        <f>SUMIF('Ma cave'!$D$5:$D$304,A36,'Ma cave'!$H$5:$H$304)</f>
        <v/>
      </c>
      <c r="C36" s="16">
        <f>IF($B$4=0,0,B36/$B$4)</f>
        <v/>
      </c>
      <c r="D36" s="18">
        <f>SUMIF('Ma cave'!$D$5:$D$304,A36,'Ma cave'!$P$5:$P$304)</f>
        <v/>
      </c>
    </row>
    <row r="37">
      <c r="A37" s="15">
        <f>Listes!C12</f>
        <v/>
      </c>
      <c r="B37" s="15">
        <f>SUMIF('Ma cave'!$D$5:$D$304,A37,'Ma cave'!$H$5:$H$304)</f>
        <v/>
      </c>
      <c r="C37" s="16">
        <f>IF($B$4=0,0,B37/$B$4)</f>
        <v/>
      </c>
      <c r="D37" s="18">
        <f>SUMIF('Ma cave'!$D$5:$D$304,A37,'Ma cave'!$P$5:$P$304)</f>
        <v/>
      </c>
    </row>
    <row r="38">
      <c r="A38" s="15">
        <f>Listes!C13</f>
        <v/>
      </c>
      <c r="B38" s="15">
        <f>SUMIF('Ma cave'!$D$5:$D$304,A38,'Ma cave'!$H$5:$H$304)</f>
        <v/>
      </c>
      <c r="C38" s="16">
        <f>IF($B$4=0,0,B38/$B$4)</f>
        <v/>
      </c>
      <c r="D38" s="18">
        <f>SUMIF('Ma cave'!$D$5:$D$304,A38,'Ma cave'!$P$5:$P$304)</f>
        <v/>
      </c>
    </row>
    <row r="39">
      <c r="A39" s="15">
        <f>Listes!C14</f>
        <v/>
      </c>
      <c r="B39" s="15">
        <f>SUMIF('Ma cave'!$D$5:$D$304,A39,'Ma cave'!$H$5:$H$304)</f>
        <v/>
      </c>
      <c r="C39" s="16">
        <f>IF($B$4=0,0,B39/$B$4)</f>
        <v/>
      </c>
      <c r="D39" s="18">
        <f>SUMIF('Ma cave'!$D$5:$D$304,A39,'Ma cave'!$P$5:$P$304)</f>
        <v/>
      </c>
    </row>
    <row r="40">
      <c r="A40" s="15">
        <f>Listes!C15</f>
        <v/>
      </c>
      <c r="B40" s="15">
        <f>SUMIF('Ma cave'!$D$5:$D$304,A40,'Ma cave'!$H$5:$H$304)</f>
        <v/>
      </c>
      <c r="C40" s="16">
        <f>IF($B$4=0,0,B40/$B$4)</f>
        <v/>
      </c>
      <c r="D40" s="18">
        <f>SUMIF('Ma cave'!$D$5:$D$304,A40,'Ma cave'!$P$5:$P$304)</f>
        <v/>
      </c>
    </row>
    <row r="41">
      <c r="A41" s="15">
        <f>Listes!C16</f>
        <v/>
      </c>
      <c r="B41" s="15">
        <f>SUMIF('Ma cave'!$D$5:$D$304,A41,'Ma cave'!$H$5:$H$304)</f>
        <v/>
      </c>
      <c r="C41" s="16">
        <f>IF($B$4=0,0,B41/$B$4)</f>
        <v/>
      </c>
      <c r="D41" s="18">
        <f>SUMIF('Ma cave'!$D$5:$D$304,A41,'Ma cave'!$P$5:$P$304)</f>
        <v/>
      </c>
    </row>
    <row r="42">
      <c r="A42" s="15" t="inlineStr">
        <is>
          <t>Autres (région hors liste)</t>
        </is>
      </c>
      <c r="B42" s="15">
        <f>B4-SUM(B27:B41)</f>
        <v/>
      </c>
      <c r="C42" s="16">
        <f>IF($B$4=0,0,B42/$B$4)</f>
        <v/>
      </c>
      <c r="D42" s="18">
        <f>B6-SUM(D27:D41)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Mode d'emploi du modèle de cave Vinabox</t>
        </is>
      </c>
    </row>
    <row r="2">
      <c r="A2" s="20" t="inlineStr">
        <is>
          <t>Modèle gratuit proposé par vinabox.fr. Guide complet : https://www.vinabox.fr/gestion-cave-a-vin/excel/</t>
        </is>
      </c>
    </row>
    <row r="3">
      <c r="A3" s="21" t="inlineStr"/>
    </row>
    <row r="4">
      <c r="A4" s="22" t="inlineStr">
        <is>
          <t>1. Vider les exemples</t>
        </is>
      </c>
    </row>
    <row r="5">
      <c r="A5" s="21" t="inlineStr">
        <is>
          <t>Les 10 premières lignes de « Ma cave » sont des exemples, avec des prix indicatifs. Sélectionne-les, clic droit, Supprimer puis Lignes de tableau. Les formules des lignes suivantes restent en place.</t>
        </is>
      </c>
    </row>
    <row r="6">
      <c r="A6" s="22" t="inlineStr">
        <is>
          <t>2. Une ligne par vin, pas par bouteille</t>
        </is>
      </c>
    </row>
    <row r="7">
      <c r="A7" s="21" t="inlineStr">
        <is>
          <t>Six bouteilles du même vin et du même millésime = une seule ligne avec 6 dans Quantité. Deux millésimes différents = deux lignes.</t>
        </is>
      </c>
    </row>
    <row r="8">
      <c r="A8" s="22" t="inlineStr">
        <is>
          <t>3. Les colonnes à remplir</t>
        </is>
      </c>
    </row>
    <row r="9">
      <c r="A9" s="21" t="inlineStr">
        <is>
          <t>Domaine, Cuvée, Appellation, Région (liste, saisie libre acceptée), Couleur (liste), Millésime (vide pour un non millésimé), Format (liste), Quantité, Emplacement (casier, rangée), Prix d'achat unitaire, Date d'achat, Lieu d'achat, À boire à partir de, À boire avant (deux années), Notes.</t>
        </is>
      </c>
    </row>
    <row r="10">
      <c r="A10" s="21" t="inlineStr">
        <is>
          <t>Ne tape rien dans Statut ni dans Valeur de la ligne : ces deux colonnes se calculent seules.</t>
        </is>
      </c>
    </row>
    <row r="11">
      <c r="A11" s="22" t="inlineStr">
        <is>
          <t>4. Le statut</t>
        </is>
      </c>
    </row>
    <row r="12">
      <c r="A12" s="21" t="inlineStr">
        <is>
          <t>Il compare l'année en cours aux deux années de garde : Trop jeune (avant la fenêtre), À boire (dans la fenêtre), À boire vite (la fenêtre se ferme cette année ou l'an prochain), Dépassé (après la fenêtre). Il se met à jour tout seul le 1er janvier.</t>
        </is>
      </c>
    </row>
    <row r="13">
      <c r="A13" s="22" t="inlineStr">
        <is>
          <t>5. Quand tu ouvres une bouteille</t>
        </is>
      </c>
    </row>
    <row r="14">
      <c r="A14" s="21" t="inlineStr">
        <is>
          <t>Retire 1 dans Quantité. À 0, garde la ligne si tu veux un historique (elle sort des totaux) ou supprime-la.</t>
        </is>
      </c>
    </row>
    <row r="15">
      <c r="A15" s="22" t="inlineStr">
        <is>
          <t>6. Trier et filtrer</t>
        </is>
      </c>
    </row>
    <row r="16">
      <c r="A16" s="21" t="inlineStr">
        <is>
          <t>Les flèches des en-têtes filtrent le tableau : par exemple Statut = À boire vite pour savoir quoi ouvrir ce mois-ci, ou Emplacement pour retrouver une bouteille.</t>
        </is>
      </c>
    </row>
    <row r="17">
      <c r="A17" s="22" t="inlineStr">
        <is>
          <t>7. Ajouter des lignes</t>
        </is>
      </c>
    </row>
    <row r="18">
      <c r="A18" s="21" t="inlineStr">
        <is>
          <t>Le tableau est prêt pour 300 références. Au-delà, tape dans la première ligne vide sous le tableau : Excel l'agrandit, puis recopie les formules Statut et Valeur de la ligne du dessus.</t>
        </is>
      </c>
    </row>
    <row r="19">
      <c r="A19" s="22" t="inlineStr">
        <is>
          <t>8. Compléter les listes</t>
        </is>
      </c>
    </row>
    <row r="20">
      <c r="A20" s="21" t="inlineStr">
        <is>
          <t>L'onglet Listes contient les couleurs, formats, régions et lieux d'achat proposés. Ajoute une valeur sous la dernière de sa colonne pour la retrouver dans le menu déroulant.</t>
        </is>
      </c>
    </row>
    <row r="21">
      <c r="A21" s="22" t="inlineStr">
        <is>
          <t>9. Le tableau de bord</t>
        </is>
      </c>
    </row>
    <row r="22">
      <c r="A22" s="21" t="inlineStr">
        <is>
          <t>Bouteilles, valeur d'achat totale, répartition par couleur et par région, bouteilles à boire cette année : tout se calcule depuis Ma cave. La valeur affichée est celle de l'achat, pas la cote actuelle.</t>
        </is>
      </c>
    </row>
    <row r="23">
      <c r="A23" s="22" t="inlineStr">
        <is>
          <t>10. Google Sheets et LibreOffice</t>
        </is>
      </c>
    </row>
    <row r="24">
      <c r="A24" s="21" t="inlineStr">
        <is>
          <t>Le fichier s'ouvre dans LibreOffice Calc et s'importe dans Google Sheets (Fichier, Importer). Les formules n'utilisent que des fonctions standard. Vérifie seulement les graphiques et les couleurs du statut après l'import.</t>
        </is>
      </c>
    </row>
    <row r="25">
      <c r="A25" s="22" t="inlineStr">
        <is>
          <t>11. Passer à une application</t>
        </is>
      </c>
    </row>
    <row r="26">
      <c r="A26" s="21" t="inlineStr">
        <is>
          <t>Certaines applications de gestion de cave importent un fichier Excel, dont Oeni. Garde ce tableau propre (une ligne par vin, colonnes remplies) : il te servira de base le jour où tu changes d'outil.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3" t="inlineStr">
        <is>
          <t>Couleurs</t>
        </is>
      </c>
      <c r="B1" s="23" t="inlineStr">
        <is>
          <t>Formats</t>
        </is>
      </c>
      <c r="C1" s="23" t="inlineStr">
        <is>
          <t>Régions</t>
        </is>
      </c>
      <c r="D1" s="23" t="inlineStr">
        <is>
          <t>Lieux d'achat</t>
        </is>
      </c>
      <c r="E1" s="23" t="inlineStr">
        <is>
          <t>Statuts</t>
        </is>
      </c>
      <c r="G1" s="2" t="inlineStr">
        <is>
          <t>Tu peux compléter ces listes : ajoute une valeur sous la dernière de la colonne.</t>
        </is>
      </c>
    </row>
    <row r="2">
      <c r="A2" t="inlineStr">
        <is>
          <t>Rouge</t>
        </is>
      </c>
      <c r="B2" t="inlineStr">
        <is>
          <t>37,5 cl</t>
        </is>
      </c>
      <c r="C2" t="inlineStr">
        <is>
          <t>Alsace</t>
        </is>
      </c>
      <c r="D2" t="inlineStr">
        <is>
          <t>Caviste</t>
        </is>
      </c>
      <c r="E2" t="inlineStr">
        <is>
          <t>Trop jeune</t>
        </is>
      </c>
    </row>
    <row r="3">
      <c r="A3" t="inlineStr">
        <is>
          <t>Blanc</t>
        </is>
      </c>
      <c r="B3" t="inlineStr">
        <is>
          <t>50 cl</t>
        </is>
      </c>
      <c r="C3" t="inlineStr">
        <is>
          <t>Beaujolais</t>
        </is>
      </c>
      <c r="D3" t="inlineStr">
        <is>
          <t>Au domaine</t>
        </is>
      </c>
      <c r="E3" t="inlineStr">
        <is>
          <t>À boire</t>
        </is>
      </c>
    </row>
    <row r="4">
      <c r="A4" t="inlineStr">
        <is>
          <t>Rosé</t>
        </is>
      </c>
      <c r="B4" t="inlineStr">
        <is>
          <t>75 cl</t>
        </is>
      </c>
      <c r="C4" t="inlineStr">
        <is>
          <t>Bordeaux</t>
        </is>
      </c>
      <c r="D4" t="inlineStr">
        <is>
          <t>Foire aux vins</t>
        </is>
      </c>
      <c r="E4" t="inlineStr">
        <is>
          <t>À boire vite</t>
        </is>
      </c>
    </row>
    <row r="5">
      <c r="A5" t="inlineStr">
        <is>
          <t>Effervescent</t>
        </is>
      </c>
      <c r="B5" t="inlineStr">
        <is>
          <t>150 cl (magnum)</t>
        </is>
      </c>
      <c r="C5" t="inlineStr">
        <is>
          <t>Bourgogne</t>
        </is>
      </c>
      <c r="D5" t="inlineStr">
        <is>
          <t>En ligne</t>
        </is>
      </c>
      <c r="E5" t="inlineStr">
        <is>
          <t>Dépassé</t>
        </is>
      </c>
    </row>
    <row r="6">
      <c r="A6" t="inlineStr">
        <is>
          <t>Liquoreux</t>
        </is>
      </c>
      <c r="B6" t="inlineStr">
        <is>
          <t>300 cl (jéroboam)</t>
        </is>
      </c>
      <c r="C6" t="inlineStr">
        <is>
          <t>Champagne</t>
        </is>
      </c>
      <c r="D6" t="inlineStr">
        <is>
          <t>Grande surface</t>
        </is>
      </c>
    </row>
    <row r="7">
      <c r="C7" t="inlineStr">
        <is>
          <t>Jura</t>
        </is>
      </c>
      <c r="D7" t="inlineStr">
        <is>
          <t>Cadeau</t>
        </is>
      </c>
    </row>
    <row r="8">
      <c r="C8" t="inlineStr">
        <is>
          <t>Languedoc</t>
        </is>
      </c>
    </row>
    <row r="9">
      <c r="C9" t="inlineStr">
        <is>
          <t>Loire</t>
        </is>
      </c>
    </row>
    <row r="10">
      <c r="C10" t="inlineStr">
        <is>
          <t>Provence</t>
        </is>
      </c>
    </row>
    <row r="11">
      <c r="C11" t="inlineStr">
        <is>
          <t>Roussillon</t>
        </is>
      </c>
    </row>
    <row r="12">
      <c r="C12" t="inlineStr">
        <is>
          <t>Savoie</t>
        </is>
      </c>
    </row>
    <row r="13">
      <c r="C13" t="inlineStr">
        <is>
          <t>Sud-Ouest</t>
        </is>
      </c>
    </row>
    <row r="14">
      <c r="C14" t="inlineStr">
        <is>
          <t>Vallée du Rhône</t>
        </is>
      </c>
    </row>
    <row r="15">
      <c r="C15" t="inlineStr">
        <is>
          <t>Corse</t>
        </is>
      </c>
    </row>
    <row r="16">
      <c r="C16" t="inlineStr">
        <is>
          <t>Étranger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Vinabox (vinabox.fr)</dc:creator>
  <dc:title xmlns:dc="http://purl.org/dc/elements/1.1/">Modèle de gestion de cave à vin Vinabox</dc:title>
  <dcterms:created xmlns:dcterms="http://purl.org/dc/terms/" xmlns:xsi="http://www.w3.org/2001/XMLSchema-instance" xsi:type="dcterms:W3CDTF">2026-09-24T07:41:29Z</dcterms:created>
  <dcterms:modified xmlns:dcterms="http://purl.org/dc/terms/" xmlns:xsi="http://www.w3.org/2001/XMLSchema-instance" xsi:type="dcterms:W3CDTF">2026-09-24T07:41:29Z</dcterms:modified>
</cp:coreProperties>
</file>